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21480" yWindow="-5700" windowWidth="29040" windowHeight="15720" activeTab="2"/>
  </bookViews>
  <sheets>
    <sheet name="完全週休2日" sheetId="7" r:id="rId1"/>
    <sheet name="月単位の週休2日" sheetId="8" r:id="rId2"/>
    <sheet name="（記載例）完全週休2日" sheetId="6" r:id="rId3"/>
    <sheet name="（記載例）月単位の週休2日" sheetId="9" r:id="rId4"/>
    <sheet name="リスト" sheetId="2" state="hidden" r:id="rId5"/>
    <sheet name="祝日" sheetId="10" r:id="rId6"/>
  </sheets>
  <definedNames>
    <definedName name="_xlnm.Print_Area" localSheetId="2">'（記載例）完全週休2日'!$A$1:$Q$53</definedName>
    <definedName name="_xlnm.Print_Area" localSheetId="3">'（記載例）月単位の週休2日'!$A$1:$P$51</definedName>
    <definedName name="_xlnm.Print_Area" localSheetId="0">完全週休2日!$A$1:$M$178</definedName>
    <definedName name="_xlnm.Print_Area" localSheetId="1">月単位の週休2日!$A$1:$N$178</definedName>
    <definedName name="_xlnm.Print_Titles" localSheetId="3">'（記載例）月単位の週休2日'!$8:$10</definedName>
    <definedName name="_xlnm.Print_Titles" localSheetId="1">月単位の週休2日!$9:$11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7" i="8" l="1"/>
  <c r="C12" i="8" l="1"/>
  <c r="D177" i="8"/>
  <c r="B177" i="8"/>
  <c r="D50" i="9"/>
  <c r="B50" i="9"/>
  <c r="O8" i="8"/>
  <c r="K44" i="6"/>
  <c r="F50" i="9" l="1"/>
  <c r="H50" i="9" s="1"/>
  <c r="F177" i="8"/>
  <c r="L171" i="7"/>
  <c r="L44" i="6"/>
  <c r="N7" i="9"/>
  <c r="D48" i="6"/>
  <c r="M7" i="6"/>
  <c r="C11" i="6" s="1"/>
  <c r="L168" i="8"/>
  <c r="K168" i="8"/>
  <c r="L165" i="8"/>
  <c r="K165" i="8"/>
  <c r="L162" i="8"/>
  <c r="K162" i="8"/>
  <c r="L159" i="8"/>
  <c r="K159" i="8"/>
  <c r="L156" i="8"/>
  <c r="K156" i="8"/>
  <c r="L153" i="8"/>
  <c r="K153" i="8"/>
  <c r="L150" i="8"/>
  <c r="K150" i="8"/>
  <c r="L147" i="8"/>
  <c r="K147" i="8"/>
  <c r="L144" i="8"/>
  <c r="K144" i="8"/>
  <c r="L141" i="8"/>
  <c r="K141" i="8"/>
  <c r="L138" i="8"/>
  <c r="K138" i="8"/>
  <c r="L135" i="8"/>
  <c r="K135" i="8"/>
  <c r="L132" i="8"/>
  <c r="K132" i="8"/>
  <c r="L129" i="8"/>
  <c r="K129" i="8"/>
  <c r="L126" i="8"/>
  <c r="K126" i="8"/>
  <c r="L123" i="8"/>
  <c r="K123" i="8"/>
  <c r="L120" i="8"/>
  <c r="K120" i="8"/>
  <c r="L117" i="8"/>
  <c r="K117" i="8"/>
  <c r="L114" i="8"/>
  <c r="K114" i="8"/>
  <c r="L111" i="8"/>
  <c r="K111" i="8"/>
  <c r="L108" i="8"/>
  <c r="K108" i="8"/>
  <c r="L105" i="8"/>
  <c r="K105" i="8"/>
  <c r="L102" i="8"/>
  <c r="K102" i="8"/>
  <c r="L99" i="8"/>
  <c r="K99" i="8"/>
  <c r="L96" i="8"/>
  <c r="K96" i="8"/>
  <c r="L93" i="8"/>
  <c r="K93" i="8"/>
  <c r="L90" i="8"/>
  <c r="K90" i="8"/>
  <c r="L87" i="8"/>
  <c r="K87" i="8"/>
  <c r="L84" i="8"/>
  <c r="K84" i="8"/>
  <c r="L81" i="8"/>
  <c r="K81" i="8"/>
  <c r="L78" i="8"/>
  <c r="K78" i="8"/>
  <c r="L75" i="8"/>
  <c r="K75" i="8"/>
  <c r="L72" i="8"/>
  <c r="K72" i="8"/>
  <c r="L69" i="8"/>
  <c r="K69" i="8"/>
  <c r="L66" i="8"/>
  <c r="K66" i="8"/>
  <c r="L63" i="8"/>
  <c r="K63" i="8"/>
  <c r="L60" i="8"/>
  <c r="K60" i="8"/>
  <c r="L57" i="8"/>
  <c r="K57" i="8"/>
  <c r="L54" i="8"/>
  <c r="K54" i="8"/>
  <c r="L51" i="8"/>
  <c r="K51" i="8"/>
  <c r="L48" i="8"/>
  <c r="K48" i="8"/>
  <c r="L45" i="8"/>
  <c r="K45" i="8"/>
  <c r="L42" i="8"/>
  <c r="K42" i="8"/>
  <c r="L39" i="8"/>
  <c r="K39" i="8"/>
  <c r="L36" i="8"/>
  <c r="K36" i="8"/>
  <c r="L33" i="8"/>
  <c r="K33" i="8"/>
  <c r="L30" i="8"/>
  <c r="K30" i="8"/>
  <c r="L27" i="8"/>
  <c r="K27" i="8"/>
  <c r="L24" i="8"/>
  <c r="K24" i="8"/>
  <c r="L21" i="8"/>
  <c r="K21" i="8"/>
  <c r="L18" i="8"/>
  <c r="K18" i="8"/>
  <c r="L15" i="8"/>
  <c r="K15" i="8"/>
  <c r="L12" i="8"/>
  <c r="K12" i="8"/>
  <c r="K171" i="7"/>
  <c r="D177" i="7" s="1"/>
  <c r="M8" i="7"/>
  <c r="C12" i="7" s="1"/>
  <c r="C11" i="9" l="1"/>
  <c r="D11" i="9" s="1"/>
  <c r="E11" i="9" s="1"/>
  <c r="F11" i="9" s="1"/>
  <c r="G11" i="9" s="1"/>
  <c r="H11" i="9" s="1"/>
  <c r="I11" i="9" s="1"/>
  <c r="C14" i="9" s="1"/>
  <c r="D14" i="9" s="1"/>
  <c r="E14" i="9" s="1"/>
  <c r="F14" i="9" s="1"/>
  <c r="G14" i="9" s="1"/>
  <c r="H14" i="9" s="1"/>
  <c r="I14" i="9" s="1"/>
  <c r="C17" i="9" s="1"/>
  <c r="D17" i="9" s="1"/>
  <c r="E17" i="9" s="1"/>
  <c r="F17" i="9" s="1"/>
  <c r="G17" i="9" s="1"/>
  <c r="H17" i="9" s="1"/>
  <c r="I17" i="9" s="1"/>
  <c r="C20" i="9" s="1"/>
  <c r="D20" i="9" s="1"/>
  <c r="E20" i="9" s="1"/>
  <c r="F20" i="9" s="1"/>
  <c r="G20" i="9" s="1"/>
  <c r="H20" i="9" s="1"/>
  <c r="I20" i="9" s="1"/>
  <c r="C23" i="9" s="1"/>
  <c r="D23" i="9" s="1"/>
  <c r="E23" i="9" s="1"/>
  <c r="F23" i="9" s="1"/>
  <c r="G23" i="9" s="1"/>
  <c r="H23" i="9" s="1"/>
  <c r="I23" i="9" s="1"/>
  <c r="C26" i="9" s="1"/>
  <c r="D26" i="9" s="1"/>
  <c r="E26" i="9" s="1"/>
  <c r="F26" i="9" s="1"/>
  <c r="G26" i="9" s="1"/>
  <c r="H26" i="9" s="1"/>
  <c r="I26" i="9" s="1"/>
  <c r="C29" i="9" s="1"/>
  <c r="D29" i="9" s="1"/>
  <c r="E29" i="9" s="1"/>
  <c r="F29" i="9" s="1"/>
  <c r="G29" i="9" s="1"/>
  <c r="H29" i="9" s="1"/>
  <c r="I29" i="9" s="1"/>
  <c r="C32" i="9" s="1"/>
  <c r="D32" i="9" s="1"/>
  <c r="E32" i="9" s="1"/>
  <c r="F32" i="9" s="1"/>
  <c r="G32" i="9" s="1"/>
  <c r="H32" i="9" s="1"/>
  <c r="I32" i="9" s="1"/>
  <c r="C35" i="9" s="1"/>
  <c r="D35" i="9" s="1"/>
  <c r="E35" i="9" s="1"/>
  <c r="F35" i="9" s="1"/>
  <c r="G35" i="9" s="1"/>
  <c r="H35" i="9" s="1"/>
  <c r="I35" i="9" s="1"/>
  <c r="C38" i="9" s="1"/>
  <c r="D38" i="9" s="1"/>
  <c r="E38" i="9" s="1"/>
  <c r="F38" i="9" s="1"/>
  <c r="G38" i="9" s="1"/>
  <c r="H38" i="9" s="1"/>
  <c r="I38" i="9" s="1"/>
  <c r="C41" i="9" s="1"/>
  <c r="D41" i="9" s="1"/>
  <c r="E41" i="9" s="1"/>
  <c r="F41" i="9" s="1"/>
  <c r="G41" i="9" s="1"/>
  <c r="H41" i="9" s="1"/>
  <c r="I41" i="9" s="1"/>
  <c r="K171" i="8"/>
  <c r="D175" i="8" s="1"/>
  <c r="L171" i="8"/>
  <c r="B175" i="8" s="1"/>
  <c r="D48" i="9"/>
  <c r="B175" i="7"/>
  <c r="D175" i="7"/>
  <c r="D12" i="8"/>
  <c r="E12" i="8" s="1"/>
  <c r="F12" i="8" s="1"/>
  <c r="G12" i="8" s="1"/>
  <c r="H12" i="8" s="1"/>
  <c r="I12" i="8" s="1"/>
  <c r="C15" i="8" s="1"/>
  <c r="D15" i="8" s="1"/>
  <c r="E15" i="8" s="1"/>
  <c r="F15" i="8" s="1"/>
  <c r="G15" i="8" s="1"/>
  <c r="H15" i="8" s="1"/>
  <c r="I15" i="8" s="1"/>
  <c r="C18" i="8" s="1"/>
  <c r="D18" i="8" s="1"/>
  <c r="E18" i="8" s="1"/>
  <c r="F18" i="8" s="1"/>
  <c r="G18" i="8" s="1"/>
  <c r="H18" i="8" s="1"/>
  <c r="I18" i="8" s="1"/>
  <c r="C21" i="8" s="1"/>
  <c r="D21" i="8" s="1"/>
  <c r="E21" i="8" s="1"/>
  <c r="F21" i="8" s="1"/>
  <c r="G21" i="8" s="1"/>
  <c r="H21" i="8" s="1"/>
  <c r="I21" i="8" s="1"/>
  <c r="C24" i="8" s="1"/>
  <c r="D24" i="8" s="1"/>
  <c r="E24" i="8" s="1"/>
  <c r="F24" i="8" s="1"/>
  <c r="G24" i="8" s="1"/>
  <c r="H24" i="8" s="1"/>
  <c r="I24" i="8" s="1"/>
  <c r="C27" i="8" s="1"/>
  <c r="D27" i="8" s="1"/>
  <c r="E27" i="8" s="1"/>
  <c r="F27" i="8" s="1"/>
  <c r="G27" i="8" s="1"/>
  <c r="H27" i="8" s="1"/>
  <c r="I27" i="8" s="1"/>
  <c r="C30" i="8" s="1"/>
  <c r="D30" i="8" s="1"/>
  <c r="E30" i="8" s="1"/>
  <c r="F30" i="8" s="1"/>
  <c r="G30" i="8" s="1"/>
  <c r="H30" i="8" s="1"/>
  <c r="I30" i="8" s="1"/>
  <c r="C33" i="8" s="1"/>
  <c r="D33" i="8" s="1"/>
  <c r="E33" i="8" s="1"/>
  <c r="F33" i="8" s="1"/>
  <c r="G33" i="8" s="1"/>
  <c r="H33" i="8" s="1"/>
  <c r="I33" i="8" s="1"/>
  <c r="C36" i="8" s="1"/>
  <c r="D36" i="8" s="1"/>
  <c r="E36" i="8" s="1"/>
  <c r="F36" i="8" s="1"/>
  <c r="G36" i="8" s="1"/>
  <c r="H36" i="8" s="1"/>
  <c r="I36" i="8" s="1"/>
  <c r="C39" i="8" s="1"/>
  <c r="D39" i="8" s="1"/>
  <c r="E39" i="8" s="1"/>
  <c r="F39" i="8" s="1"/>
  <c r="G39" i="8" s="1"/>
  <c r="H39" i="8" s="1"/>
  <c r="I39" i="8" s="1"/>
  <c r="C42" i="8" s="1"/>
  <c r="D42" i="8" s="1"/>
  <c r="E42" i="8" s="1"/>
  <c r="F42" i="8" s="1"/>
  <c r="G42" i="8" s="1"/>
  <c r="H42" i="8" s="1"/>
  <c r="I42" i="8" s="1"/>
  <c r="C45" i="8" s="1"/>
  <c r="D45" i="8" s="1"/>
  <c r="E45" i="8" s="1"/>
  <c r="F45" i="8" s="1"/>
  <c r="G45" i="8" s="1"/>
  <c r="H45" i="8" s="1"/>
  <c r="I45" i="8" s="1"/>
  <c r="C48" i="8" s="1"/>
  <c r="D48" i="8" s="1"/>
  <c r="E48" i="8" s="1"/>
  <c r="F48" i="8" s="1"/>
  <c r="B48" i="6"/>
  <c r="F48" i="6" s="1"/>
  <c r="H48" i="6" s="1"/>
  <c r="D11" i="6"/>
  <c r="E11" i="6" s="1"/>
  <c r="F11" i="6" s="1"/>
  <c r="G11" i="6" s="1"/>
  <c r="H11" i="6" s="1"/>
  <c r="I11" i="6" s="1"/>
  <c r="C14" i="6" s="1"/>
  <c r="D14" i="6" s="1"/>
  <c r="E14" i="6" s="1"/>
  <c r="F14" i="6" s="1"/>
  <c r="G14" i="6" s="1"/>
  <c r="H14" i="6" s="1"/>
  <c r="I14" i="6" s="1"/>
  <c r="C17" i="6" s="1"/>
  <c r="D17" i="6" s="1"/>
  <c r="E17" i="6" s="1"/>
  <c r="F17" i="6" s="1"/>
  <c r="G17" i="6" s="1"/>
  <c r="H17" i="6" s="1"/>
  <c r="I17" i="6" s="1"/>
  <c r="C20" i="6" s="1"/>
  <c r="D20" i="6" s="1"/>
  <c r="E20" i="6" s="1"/>
  <c r="F20" i="6" s="1"/>
  <c r="G20" i="6" s="1"/>
  <c r="H20" i="6" s="1"/>
  <c r="I20" i="6" s="1"/>
  <c r="C23" i="6" s="1"/>
  <c r="D23" i="6" s="1"/>
  <c r="E23" i="6" s="1"/>
  <c r="F23" i="6" s="1"/>
  <c r="G23" i="6" s="1"/>
  <c r="H23" i="6" s="1"/>
  <c r="I23" i="6" s="1"/>
  <c r="C26" i="6" s="1"/>
  <c r="D26" i="6" s="1"/>
  <c r="E26" i="6" s="1"/>
  <c r="F26" i="6" s="1"/>
  <c r="G26" i="6" s="1"/>
  <c r="H26" i="6" s="1"/>
  <c r="I26" i="6" s="1"/>
  <c r="C29" i="6" s="1"/>
  <c r="D29" i="6" s="1"/>
  <c r="E29" i="6" s="1"/>
  <c r="F29" i="6" s="1"/>
  <c r="G29" i="6" s="1"/>
  <c r="H29" i="6" s="1"/>
  <c r="I29" i="6" s="1"/>
  <c r="C32" i="6" s="1"/>
  <c r="D32" i="6" s="1"/>
  <c r="E32" i="6" s="1"/>
  <c r="F32" i="6" s="1"/>
  <c r="G32" i="6" s="1"/>
  <c r="H32" i="6" s="1"/>
  <c r="I32" i="6" s="1"/>
  <c r="C35" i="6" s="1"/>
  <c r="D35" i="6" s="1"/>
  <c r="E35" i="6" s="1"/>
  <c r="F35" i="6" s="1"/>
  <c r="G35" i="6" s="1"/>
  <c r="H35" i="6" s="1"/>
  <c r="I35" i="6" s="1"/>
  <c r="C38" i="6" s="1"/>
  <c r="D38" i="6" s="1"/>
  <c r="E38" i="6" s="1"/>
  <c r="F38" i="6" s="1"/>
  <c r="G38" i="6" s="1"/>
  <c r="H38" i="6" s="1"/>
  <c r="I38" i="6" s="1"/>
  <c r="C41" i="6" s="1"/>
  <c r="D41" i="6" s="1"/>
  <c r="E41" i="6" s="1"/>
  <c r="F41" i="6" s="1"/>
  <c r="G41" i="6" s="1"/>
  <c r="H41" i="6" s="1"/>
  <c r="I41" i="6" s="1"/>
  <c r="B177" i="7"/>
  <c r="F177" i="7" s="1"/>
  <c r="D12" i="7"/>
  <c r="E12" i="7" s="1"/>
  <c r="F12" i="7" s="1"/>
  <c r="G12" i="7" s="1"/>
  <c r="H12" i="7" s="1"/>
  <c r="I12" i="7" s="1"/>
  <c r="C15" i="7" s="1"/>
  <c r="D15" i="7" s="1"/>
  <c r="E15" i="7" s="1"/>
  <c r="F15" i="7" s="1"/>
  <c r="G15" i="7" s="1"/>
  <c r="H15" i="7" s="1"/>
  <c r="I15" i="7" s="1"/>
  <c r="C18" i="7" s="1"/>
  <c r="D18" i="7" s="1"/>
  <c r="E18" i="7" s="1"/>
  <c r="F18" i="7" s="1"/>
  <c r="G18" i="7" s="1"/>
  <c r="H18" i="7" s="1"/>
  <c r="I18" i="7" s="1"/>
  <c r="C21" i="7" s="1"/>
  <c r="D21" i="7" s="1"/>
  <c r="E21" i="7" s="1"/>
  <c r="F21" i="7" s="1"/>
  <c r="G21" i="7" s="1"/>
  <c r="H21" i="7" s="1"/>
  <c r="I21" i="7" s="1"/>
  <c r="C24" i="7" s="1"/>
  <c r="D24" i="7" s="1"/>
  <c r="E24" i="7" s="1"/>
  <c r="F24" i="7" s="1"/>
  <c r="G24" i="7" s="1"/>
  <c r="H24" i="7" s="1"/>
  <c r="I24" i="7" s="1"/>
  <c r="C27" i="7" s="1"/>
  <c r="D27" i="7" s="1"/>
  <c r="F175" i="8" l="1"/>
  <c r="H175" i="8" s="1"/>
  <c r="G48" i="8"/>
  <c r="H48" i="8" s="1"/>
  <c r="I48" i="8" s="1"/>
  <c r="C51" i="8" s="1"/>
  <c r="D51" i="8" s="1"/>
  <c r="E51" i="8" s="1"/>
  <c r="F51" i="8" s="1"/>
  <c r="G51" i="8" s="1"/>
  <c r="H51" i="8" s="1"/>
  <c r="I51" i="8" s="1"/>
  <c r="C54" i="8" s="1"/>
  <c r="D54" i="8" s="1"/>
  <c r="E54" i="8" s="1"/>
  <c r="F54" i="8" s="1"/>
  <c r="G54" i="8" s="1"/>
  <c r="H54" i="8" s="1"/>
  <c r="I54" i="8" s="1"/>
  <c r="C57" i="8" s="1"/>
  <c r="D57" i="8" s="1"/>
  <c r="E57" i="8" s="1"/>
  <c r="F57" i="8" s="1"/>
  <c r="G57" i="8" s="1"/>
  <c r="H57" i="8" s="1"/>
  <c r="I57" i="8" s="1"/>
  <c r="C60" i="8" s="1"/>
  <c r="D60" i="8" s="1"/>
  <c r="E60" i="8" s="1"/>
  <c r="F60" i="8" s="1"/>
  <c r="G60" i="8" s="1"/>
  <c r="H60" i="8" s="1"/>
  <c r="I60" i="8" s="1"/>
  <c r="C63" i="8" s="1"/>
  <c r="D63" i="8" s="1"/>
  <c r="E63" i="8" s="1"/>
  <c r="F63" i="8" s="1"/>
  <c r="G63" i="8" s="1"/>
  <c r="H63" i="8" s="1"/>
  <c r="I63" i="8" s="1"/>
  <c r="C66" i="8" s="1"/>
  <c r="D66" i="8" s="1"/>
  <c r="E66" i="8" s="1"/>
  <c r="F66" i="8" s="1"/>
  <c r="G66" i="8" s="1"/>
  <c r="H66" i="8" s="1"/>
  <c r="I66" i="8" s="1"/>
  <c r="C69" i="8" s="1"/>
  <c r="D69" i="8" s="1"/>
  <c r="E69" i="8" s="1"/>
  <c r="F69" i="8" s="1"/>
  <c r="G69" i="8" s="1"/>
  <c r="H69" i="8" s="1"/>
  <c r="I69" i="8" s="1"/>
  <c r="C72" i="8" s="1"/>
  <c r="D72" i="8" s="1"/>
  <c r="E72" i="8" s="1"/>
  <c r="F72" i="8" s="1"/>
  <c r="G72" i="8" s="1"/>
  <c r="H72" i="8" s="1"/>
  <c r="I72" i="8" s="1"/>
  <c r="C75" i="8" s="1"/>
  <c r="D75" i="8" s="1"/>
  <c r="E75" i="8" s="1"/>
  <c r="F75" i="8" s="1"/>
  <c r="G75" i="8" s="1"/>
  <c r="H75" i="8" s="1"/>
  <c r="I75" i="8" s="1"/>
  <c r="C78" i="8" s="1"/>
  <c r="D78" i="8" s="1"/>
  <c r="E78" i="8" s="1"/>
  <c r="F78" i="8" s="1"/>
  <c r="G78" i="8" s="1"/>
  <c r="H78" i="8" s="1"/>
  <c r="I78" i="8" s="1"/>
  <c r="C81" i="8" s="1"/>
  <c r="D81" i="8" s="1"/>
  <c r="E81" i="8" s="1"/>
  <c r="F81" i="8" s="1"/>
  <c r="G81" i="8" s="1"/>
  <c r="H81" i="8" s="1"/>
  <c r="I81" i="8" s="1"/>
  <c r="C84" i="8" s="1"/>
  <c r="D84" i="8" s="1"/>
  <c r="E84" i="8" s="1"/>
  <c r="F84" i="8" s="1"/>
  <c r="G84" i="8" s="1"/>
  <c r="H84" i="8" s="1"/>
  <c r="I84" i="8" s="1"/>
  <c r="C87" i="8" s="1"/>
  <c r="D87" i="8" s="1"/>
  <c r="E87" i="8" s="1"/>
  <c r="F87" i="8" s="1"/>
  <c r="G87" i="8" s="1"/>
  <c r="H87" i="8" s="1"/>
  <c r="I87" i="8" s="1"/>
  <c r="C90" i="8" s="1"/>
  <c r="D90" i="8" s="1"/>
  <c r="E90" i="8" s="1"/>
  <c r="F90" i="8" s="1"/>
  <c r="G90" i="8" s="1"/>
  <c r="H90" i="8" s="1"/>
  <c r="I90" i="8" s="1"/>
  <c r="C93" i="8" s="1"/>
  <c r="D93" i="8" s="1"/>
  <c r="E93" i="8" s="1"/>
  <c r="F93" i="8" s="1"/>
  <c r="G93" i="8" s="1"/>
  <c r="H93" i="8" s="1"/>
  <c r="I93" i="8" s="1"/>
  <c r="C96" i="8" s="1"/>
  <c r="D96" i="8" s="1"/>
  <c r="E96" i="8" s="1"/>
  <c r="F96" i="8" s="1"/>
  <c r="G96" i="8" s="1"/>
  <c r="H96" i="8" s="1"/>
  <c r="I96" i="8" s="1"/>
  <c r="C99" i="8" s="1"/>
  <c r="D99" i="8" s="1"/>
  <c r="E99" i="8" s="1"/>
  <c r="F99" i="8" s="1"/>
  <c r="G99" i="8" s="1"/>
  <c r="H99" i="8" s="1"/>
  <c r="I99" i="8" s="1"/>
  <c r="C102" i="8" s="1"/>
  <c r="D102" i="8" s="1"/>
  <c r="E102" i="8" s="1"/>
  <c r="F102" i="8" s="1"/>
  <c r="G102" i="8" s="1"/>
  <c r="H102" i="8" s="1"/>
  <c r="I102" i="8" s="1"/>
  <c r="C105" i="8" s="1"/>
  <c r="D105" i="8" s="1"/>
  <c r="E105" i="8" s="1"/>
  <c r="F105" i="8" s="1"/>
  <c r="G105" i="8" s="1"/>
  <c r="H105" i="8" s="1"/>
  <c r="I105" i="8" s="1"/>
  <c r="C108" i="8" s="1"/>
  <c r="D108" i="8" s="1"/>
  <c r="E108" i="8" s="1"/>
  <c r="F108" i="8" s="1"/>
  <c r="G108" i="8" s="1"/>
  <c r="H108" i="8" s="1"/>
  <c r="I108" i="8" s="1"/>
  <c r="C111" i="8" s="1"/>
  <c r="D111" i="8" s="1"/>
  <c r="E111" i="8" s="1"/>
  <c r="F111" i="8" s="1"/>
  <c r="G111" i="8" s="1"/>
  <c r="H111" i="8" s="1"/>
  <c r="I111" i="8" s="1"/>
  <c r="C114" i="8" s="1"/>
  <c r="D114" i="8" s="1"/>
  <c r="E114" i="8" s="1"/>
  <c r="F114" i="8" s="1"/>
  <c r="G114" i="8" s="1"/>
  <c r="H114" i="8" s="1"/>
  <c r="I114" i="8" s="1"/>
  <c r="C117" i="8" s="1"/>
  <c r="D117" i="8" s="1"/>
  <c r="E117" i="8" s="1"/>
  <c r="F117" i="8" s="1"/>
  <c r="G117" i="8" s="1"/>
  <c r="H117" i="8" s="1"/>
  <c r="I117" i="8" s="1"/>
  <c r="C120" i="8" s="1"/>
  <c r="D120" i="8" s="1"/>
  <c r="E120" i="8" s="1"/>
  <c r="F120" i="8" s="1"/>
  <c r="G120" i="8" s="1"/>
  <c r="H120" i="8" s="1"/>
  <c r="I120" i="8" s="1"/>
  <c r="C123" i="8" s="1"/>
  <c r="D123" i="8" s="1"/>
  <c r="E123" i="8" s="1"/>
  <c r="F123" i="8" s="1"/>
  <c r="G123" i="8" s="1"/>
  <c r="H123" i="8" s="1"/>
  <c r="I123" i="8" s="1"/>
  <c r="C126" i="8" s="1"/>
  <c r="D126" i="8" s="1"/>
  <c r="E126" i="8" s="1"/>
  <c r="F126" i="8" s="1"/>
  <c r="G126" i="8" s="1"/>
  <c r="H126" i="8" s="1"/>
  <c r="I126" i="8" s="1"/>
  <c r="C129" i="8" s="1"/>
  <c r="D129" i="8" s="1"/>
  <c r="E129" i="8" s="1"/>
  <c r="F129" i="8" s="1"/>
  <c r="G129" i="8" s="1"/>
  <c r="H129" i="8" s="1"/>
  <c r="I129" i="8" s="1"/>
  <c r="C132" i="8" s="1"/>
  <c r="D132" i="8" s="1"/>
  <c r="E132" i="8" s="1"/>
  <c r="F132" i="8" s="1"/>
  <c r="G132" i="8" s="1"/>
  <c r="H132" i="8" s="1"/>
  <c r="I132" i="8" s="1"/>
  <c r="C135" i="8" s="1"/>
  <c r="D135" i="8" s="1"/>
  <c r="E135" i="8" s="1"/>
  <c r="F135" i="8" s="1"/>
  <c r="G135" i="8" s="1"/>
  <c r="H135" i="8" s="1"/>
  <c r="I135" i="8" s="1"/>
  <c r="C138" i="8" s="1"/>
  <c r="D138" i="8" s="1"/>
  <c r="E138" i="8" s="1"/>
  <c r="F138" i="8" s="1"/>
  <c r="G138" i="8" s="1"/>
  <c r="H138" i="8" s="1"/>
  <c r="I138" i="8" s="1"/>
  <c r="C141" i="8" s="1"/>
  <c r="D141" i="8" s="1"/>
  <c r="E141" i="8" s="1"/>
  <c r="F141" i="8" s="1"/>
  <c r="G141" i="8" s="1"/>
  <c r="H141" i="8" s="1"/>
  <c r="I141" i="8" s="1"/>
  <c r="C144" i="8" s="1"/>
  <c r="D144" i="8" s="1"/>
  <c r="E144" i="8" s="1"/>
  <c r="F144" i="8" s="1"/>
  <c r="G144" i="8" s="1"/>
  <c r="H144" i="8" s="1"/>
  <c r="I144" i="8" s="1"/>
  <c r="C147" i="8" s="1"/>
  <c r="D147" i="8" s="1"/>
  <c r="E147" i="8" s="1"/>
  <c r="F147" i="8" s="1"/>
  <c r="G147" i="8" s="1"/>
  <c r="H147" i="8" s="1"/>
  <c r="I147" i="8" s="1"/>
  <c r="C150" i="8" s="1"/>
  <c r="D150" i="8" s="1"/>
  <c r="E150" i="8" s="1"/>
  <c r="F150" i="8" s="1"/>
  <c r="G150" i="8" s="1"/>
  <c r="H150" i="8" s="1"/>
  <c r="I150" i="8" s="1"/>
  <c r="C153" i="8" s="1"/>
  <c r="D153" i="8" s="1"/>
  <c r="E153" i="8" s="1"/>
  <c r="F153" i="8" s="1"/>
  <c r="G153" i="8" s="1"/>
  <c r="H153" i="8" s="1"/>
  <c r="I153" i="8" s="1"/>
  <c r="C156" i="8" s="1"/>
  <c r="D156" i="8" s="1"/>
  <c r="E156" i="8" s="1"/>
  <c r="F156" i="8" s="1"/>
  <c r="G156" i="8" s="1"/>
  <c r="H156" i="8" s="1"/>
  <c r="I156" i="8" s="1"/>
  <c r="C159" i="8" s="1"/>
  <c r="D159" i="8" s="1"/>
  <c r="E159" i="8" s="1"/>
  <c r="F159" i="8" s="1"/>
  <c r="G159" i="8" s="1"/>
  <c r="H159" i="8" s="1"/>
  <c r="I159" i="8" s="1"/>
  <c r="C162" i="8" s="1"/>
  <c r="D162" i="8" s="1"/>
  <c r="E162" i="8" s="1"/>
  <c r="F162" i="8" s="1"/>
  <c r="G162" i="8" s="1"/>
  <c r="H162" i="8" s="1"/>
  <c r="I162" i="8" s="1"/>
  <c r="C165" i="8" s="1"/>
  <c r="D165" i="8" s="1"/>
  <c r="E165" i="8" s="1"/>
  <c r="F165" i="8" s="1"/>
  <c r="G165" i="8" s="1"/>
  <c r="H165" i="8" s="1"/>
  <c r="I165" i="8" s="1"/>
  <c r="C168" i="8" s="1"/>
  <c r="D168" i="8" s="1"/>
  <c r="E168" i="8" s="1"/>
  <c r="F168" i="8" s="1"/>
  <c r="G168" i="8" s="1"/>
  <c r="H168" i="8" s="1"/>
  <c r="I168" i="8" s="1"/>
  <c r="B48" i="9"/>
  <c r="F48" i="9" s="1"/>
  <c r="H48" i="9" s="1"/>
  <c r="F175" i="7"/>
  <c r="H175" i="7" s="1"/>
  <c r="E27" i="7"/>
  <c r="F27" i="7" s="1"/>
  <c r="G27" i="7" s="1"/>
  <c r="H27" i="7" s="1"/>
  <c r="I27" i="7" s="1"/>
  <c r="C30" i="7" s="1"/>
  <c r="D30" i="7" s="1"/>
  <c r="E30" i="7" s="1"/>
  <c r="F30" i="7" s="1"/>
  <c r="G30" i="7" s="1"/>
  <c r="H30" i="7" s="1"/>
  <c r="I30" i="7" s="1"/>
  <c r="C33" i="7" s="1"/>
  <c r="D33" i="7" s="1"/>
  <c r="E33" i="7" s="1"/>
  <c r="F33" i="7" s="1"/>
  <c r="G33" i="7" s="1"/>
  <c r="H33" i="7" s="1"/>
  <c r="I33" i="7" s="1"/>
  <c r="C36" i="7" s="1"/>
  <c r="D36" i="7" s="1"/>
  <c r="E36" i="7" s="1"/>
  <c r="F36" i="7" s="1"/>
  <c r="G36" i="7" s="1"/>
  <c r="H36" i="7" s="1"/>
  <c r="I36" i="7" s="1"/>
  <c r="C39" i="7" s="1"/>
  <c r="D39" i="7" s="1"/>
  <c r="E39" i="7" s="1"/>
  <c r="F39" i="7" s="1"/>
  <c r="G39" i="7" s="1"/>
  <c r="H39" i="7" s="1"/>
  <c r="I39" i="7" s="1"/>
  <c r="C42" i="7" s="1"/>
  <c r="D42" i="7" s="1"/>
  <c r="E42" i="7" s="1"/>
  <c r="F42" i="7" s="1"/>
  <c r="G42" i="7" s="1"/>
  <c r="H42" i="7" s="1"/>
  <c r="I42" i="7" s="1"/>
  <c r="C45" i="7" s="1"/>
  <c r="D45" i="7" s="1"/>
  <c r="E45" i="7" s="1"/>
  <c r="F45" i="7" s="1"/>
  <c r="G45" i="7" s="1"/>
  <c r="H45" i="7" s="1"/>
  <c r="I45" i="7" s="1"/>
  <c r="C48" i="7" s="1"/>
  <c r="D48" i="7" s="1"/>
  <c r="E48" i="7" s="1"/>
  <c r="F48" i="7" s="1"/>
  <c r="G48" i="7" s="1"/>
  <c r="H48" i="7" s="1"/>
  <c r="I48" i="7" s="1"/>
  <c r="C51" i="7" s="1"/>
  <c r="D51" i="7" s="1"/>
  <c r="E51" i="7" s="1"/>
  <c r="F51" i="7" s="1"/>
  <c r="G51" i="7" s="1"/>
  <c r="H51" i="7" s="1"/>
  <c r="I51" i="7" s="1"/>
  <c r="C54" i="7" s="1"/>
  <c r="D54" i="7" s="1"/>
  <c r="E54" i="7" s="1"/>
  <c r="F54" i="7" s="1"/>
  <c r="G54" i="7" s="1"/>
  <c r="H54" i="7" s="1"/>
  <c r="I54" i="7" s="1"/>
  <c r="C57" i="7" s="1"/>
  <c r="D57" i="7" s="1"/>
  <c r="E57" i="7" s="1"/>
  <c r="F57" i="7" s="1"/>
  <c r="G57" i="7" s="1"/>
  <c r="H57" i="7" s="1"/>
  <c r="I57" i="7" s="1"/>
  <c r="C60" i="7" s="1"/>
  <c r="D60" i="7" s="1"/>
  <c r="E60" i="7" s="1"/>
  <c r="F60" i="7" s="1"/>
  <c r="G60" i="7" s="1"/>
  <c r="H60" i="7" s="1"/>
  <c r="I60" i="7" s="1"/>
  <c r="C63" i="7" s="1"/>
  <c r="D63" i="7" s="1"/>
  <c r="E63" i="7" s="1"/>
  <c r="F63" i="7" s="1"/>
  <c r="G63" i="7" s="1"/>
  <c r="H63" i="7" s="1"/>
  <c r="I63" i="7" s="1"/>
  <c r="C66" i="7" s="1"/>
  <c r="D66" i="7" s="1"/>
  <c r="E66" i="7" s="1"/>
  <c r="F66" i="7" s="1"/>
  <c r="G66" i="7" s="1"/>
  <c r="H66" i="7" s="1"/>
  <c r="I66" i="7" s="1"/>
  <c r="C69" i="7" s="1"/>
  <c r="D69" i="7" s="1"/>
  <c r="E69" i="7" s="1"/>
  <c r="F69" i="7" s="1"/>
  <c r="G69" i="7" s="1"/>
  <c r="H69" i="7" s="1"/>
  <c r="I69" i="7" s="1"/>
  <c r="C72" i="7" s="1"/>
  <c r="D72" i="7" s="1"/>
  <c r="E72" i="7" s="1"/>
  <c r="F72" i="7" s="1"/>
  <c r="G72" i="7" s="1"/>
  <c r="H72" i="7" s="1"/>
  <c r="I72" i="7" s="1"/>
  <c r="C75" i="7" s="1"/>
  <c r="D75" i="7" s="1"/>
  <c r="E75" i="7" s="1"/>
  <c r="F75" i="7" s="1"/>
  <c r="G75" i="7" s="1"/>
  <c r="H75" i="7" s="1"/>
  <c r="I75" i="7" s="1"/>
  <c r="C78" i="7" s="1"/>
  <c r="D78" i="7" s="1"/>
  <c r="E78" i="7" s="1"/>
  <c r="F78" i="7" s="1"/>
  <c r="G78" i="7" s="1"/>
  <c r="H78" i="7" s="1"/>
  <c r="I78" i="7" s="1"/>
  <c r="C81" i="7" s="1"/>
  <c r="D81" i="7" s="1"/>
  <c r="E81" i="7" s="1"/>
  <c r="F81" i="7" s="1"/>
  <c r="G81" i="7" s="1"/>
  <c r="H81" i="7" s="1"/>
  <c r="I81" i="7" s="1"/>
  <c r="C84" i="7" s="1"/>
  <c r="D84" i="7" s="1"/>
  <c r="E84" i="7" s="1"/>
  <c r="F84" i="7" s="1"/>
  <c r="G84" i="7" s="1"/>
  <c r="H84" i="7" s="1"/>
  <c r="I84" i="7" s="1"/>
  <c r="C87" i="7" s="1"/>
  <c r="D87" i="7" s="1"/>
  <c r="E87" i="7" s="1"/>
  <c r="F87" i="7" s="1"/>
  <c r="G87" i="7" s="1"/>
  <c r="H87" i="7" s="1"/>
  <c r="I87" i="7" s="1"/>
  <c r="C90" i="7" s="1"/>
  <c r="D90" i="7" s="1"/>
  <c r="E90" i="7" s="1"/>
  <c r="F90" i="7" s="1"/>
  <c r="G90" i="7" s="1"/>
  <c r="H90" i="7" s="1"/>
  <c r="I90" i="7" s="1"/>
  <c r="C93" i="7" s="1"/>
  <c r="D93" i="7" s="1"/>
  <c r="E93" i="7" s="1"/>
  <c r="F93" i="7" s="1"/>
  <c r="G93" i="7" s="1"/>
  <c r="H93" i="7" s="1"/>
  <c r="I93" i="7" s="1"/>
  <c r="C96" i="7" s="1"/>
  <c r="D96" i="7" s="1"/>
  <c r="E96" i="7" s="1"/>
  <c r="F96" i="7" s="1"/>
  <c r="G96" i="7" s="1"/>
  <c r="H96" i="7" s="1"/>
  <c r="I96" i="7" s="1"/>
  <c r="C99" i="7" s="1"/>
  <c r="D99" i="7" s="1"/>
  <c r="E99" i="7" s="1"/>
  <c r="F99" i="7" s="1"/>
  <c r="G99" i="7" s="1"/>
  <c r="H99" i="7" s="1"/>
  <c r="I99" i="7" s="1"/>
  <c r="C102" i="7" s="1"/>
  <c r="D102" i="7" s="1"/>
  <c r="E102" i="7" s="1"/>
  <c r="F102" i="7" s="1"/>
  <c r="G102" i="7" s="1"/>
  <c r="H102" i="7" s="1"/>
  <c r="I102" i="7" s="1"/>
  <c r="C105" i="7" s="1"/>
  <c r="D105" i="7" s="1"/>
  <c r="E105" i="7" s="1"/>
  <c r="F105" i="7" s="1"/>
  <c r="G105" i="7" s="1"/>
  <c r="H105" i="7" s="1"/>
  <c r="I105" i="7" s="1"/>
  <c r="C108" i="7" s="1"/>
  <c r="D108" i="7" s="1"/>
  <c r="E108" i="7" s="1"/>
  <c r="F108" i="7" s="1"/>
  <c r="G108" i="7" s="1"/>
  <c r="H108" i="7" s="1"/>
  <c r="I108" i="7" s="1"/>
  <c r="C111" i="7" s="1"/>
  <c r="D111" i="7" s="1"/>
  <c r="E111" i="7" s="1"/>
  <c r="F111" i="7" s="1"/>
  <c r="G111" i="7" s="1"/>
  <c r="H111" i="7" s="1"/>
  <c r="I111" i="7" s="1"/>
  <c r="C114" i="7" s="1"/>
  <c r="D114" i="7" s="1"/>
  <c r="E114" i="7" s="1"/>
  <c r="F114" i="7" s="1"/>
  <c r="G114" i="7" s="1"/>
  <c r="H114" i="7" s="1"/>
  <c r="I114" i="7" s="1"/>
  <c r="C117" i="7" s="1"/>
  <c r="D117" i="7" s="1"/>
  <c r="E117" i="7" s="1"/>
  <c r="F117" i="7" s="1"/>
  <c r="G117" i="7" s="1"/>
  <c r="H117" i="7" s="1"/>
  <c r="I117" i="7" s="1"/>
  <c r="C120" i="7" s="1"/>
  <c r="D120" i="7" s="1"/>
  <c r="E120" i="7" s="1"/>
  <c r="F120" i="7" s="1"/>
  <c r="G120" i="7" s="1"/>
  <c r="H120" i="7" s="1"/>
  <c r="I120" i="7" s="1"/>
  <c r="C123" i="7" s="1"/>
  <c r="D123" i="7" s="1"/>
  <c r="E123" i="7" s="1"/>
  <c r="F123" i="7" s="1"/>
  <c r="G123" i="7" s="1"/>
  <c r="H123" i="7" s="1"/>
  <c r="I123" i="7" s="1"/>
  <c r="C126" i="7" s="1"/>
  <c r="D126" i="7" s="1"/>
  <c r="E126" i="7" s="1"/>
  <c r="F126" i="7" s="1"/>
  <c r="G126" i="7" s="1"/>
  <c r="H126" i="7" s="1"/>
  <c r="I126" i="7" s="1"/>
  <c r="C129" i="7" s="1"/>
  <c r="D129" i="7" s="1"/>
  <c r="E129" i="7" s="1"/>
  <c r="F129" i="7" s="1"/>
  <c r="G129" i="7" s="1"/>
  <c r="H129" i="7" s="1"/>
  <c r="I129" i="7" s="1"/>
  <c r="C132" i="7" s="1"/>
  <c r="D132" i="7" s="1"/>
  <c r="E132" i="7" s="1"/>
  <c r="F132" i="7" s="1"/>
  <c r="G132" i="7" s="1"/>
  <c r="H132" i="7" s="1"/>
  <c r="I132" i="7" s="1"/>
  <c r="C135" i="7" s="1"/>
  <c r="D135" i="7" s="1"/>
  <c r="E135" i="7" s="1"/>
  <c r="F135" i="7" s="1"/>
  <c r="G135" i="7" s="1"/>
  <c r="H135" i="7" s="1"/>
  <c r="I135" i="7" s="1"/>
  <c r="C138" i="7" s="1"/>
  <c r="D138" i="7" s="1"/>
  <c r="E138" i="7" s="1"/>
  <c r="F138" i="7" s="1"/>
  <c r="G138" i="7" s="1"/>
  <c r="H138" i="7" s="1"/>
  <c r="I138" i="7" s="1"/>
  <c r="C141" i="7" s="1"/>
  <c r="D141" i="7" s="1"/>
  <c r="E141" i="7" s="1"/>
  <c r="F141" i="7" s="1"/>
  <c r="G141" i="7" s="1"/>
  <c r="H141" i="7" s="1"/>
  <c r="I141" i="7" s="1"/>
  <c r="C144" i="7" s="1"/>
  <c r="D144" i="7" s="1"/>
  <c r="E144" i="7" s="1"/>
  <c r="F144" i="7" s="1"/>
  <c r="G144" i="7" s="1"/>
  <c r="H144" i="7" s="1"/>
  <c r="I144" i="7" s="1"/>
  <c r="C147" i="7" s="1"/>
  <c r="D147" i="7" s="1"/>
  <c r="E147" i="7" s="1"/>
  <c r="F147" i="7" s="1"/>
  <c r="G147" i="7" s="1"/>
  <c r="H147" i="7" s="1"/>
  <c r="I147" i="7" s="1"/>
  <c r="C150" i="7" s="1"/>
  <c r="D150" i="7" s="1"/>
  <c r="E150" i="7" s="1"/>
  <c r="F150" i="7" s="1"/>
  <c r="G150" i="7" s="1"/>
  <c r="H150" i="7" s="1"/>
  <c r="I150" i="7" s="1"/>
  <c r="C153" i="7" s="1"/>
  <c r="D153" i="7" s="1"/>
  <c r="E153" i="7" s="1"/>
  <c r="F153" i="7" s="1"/>
  <c r="G153" i="7" s="1"/>
  <c r="H153" i="7" s="1"/>
  <c r="I153" i="7" s="1"/>
  <c r="C156" i="7" s="1"/>
  <c r="D156" i="7" s="1"/>
  <c r="E156" i="7" s="1"/>
  <c r="F156" i="7" s="1"/>
  <c r="G156" i="7" s="1"/>
  <c r="H156" i="7" s="1"/>
  <c r="I156" i="7" s="1"/>
  <c r="C159" i="7" s="1"/>
  <c r="D159" i="7" s="1"/>
  <c r="E159" i="7" s="1"/>
  <c r="F159" i="7" s="1"/>
  <c r="G159" i="7" s="1"/>
  <c r="H159" i="7" s="1"/>
  <c r="I159" i="7" s="1"/>
  <c r="C162" i="7" s="1"/>
  <c r="D162" i="7" s="1"/>
  <c r="E162" i="7" s="1"/>
  <c r="F162" i="7" s="1"/>
  <c r="G162" i="7" s="1"/>
  <c r="H162" i="7" s="1"/>
  <c r="I162" i="7" s="1"/>
  <c r="C165" i="7" s="1"/>
  <c r="D165" i="7" s="1"/>
  <c r="E165" i="7" s="1"/>
  <c r="F165" i="7" s="1"/>
  <c r="G165" i="7" s="1"/>
  <c r="H165" i="7" s="1"/>
  <c r="I165" i="7" s="1"/>
  <c r="C168" i="7" s="1"/>
  <c r="D168" i="7" s="1"/>
  <c r="E168" i="7" s="1"/>
  <c r="F168" i="7" s="1"/>
  <c r="G168" i="7" s="1"/>
  <c r="H168" i="7" s="1"/>
  <c r="I168" i="7" s="1"/>
  <c r="H177" i="7" l="1"/>
</calcChain>
</file>

<file path=xl/sharedStrings.xml><?xml version="1.0" encoding="utf-8"?>
<sst xmlns="http://schemas.openxmlformats.org/spreadsheetml/2006/main" count="686" uniqueCount="90">
  <si>
    <t>日</t>
    <rPh sb="0" eb="1">
      <t>ニチ</t>
    </rPh>
    <phoneticPr fontId="2"/>
  </si>
  <si>
    <t>日付</t>
    <rPh sb="0" eb="2">
      <t>ヒヅケ</t>
    </rPh>
    <phoneticPr fontId="2"/>
  </si>
  <si>
    <t>備考</t>
    <rPh sb="0" eb="2">
      <t>ビコウ</t>
    </rPh>
    <phoneticPr fontId="2"/>
  </si>
  <si>
    <t>休工</t>
    <rPh sb="0" eb="2">
      <t>キュウコウ</t>
    </rPh>
    <phoneticPr fontId="2"/>
  </si>
  <si>
    <t>日数</t>
    <rPh sb="0" eb="2">
      <t>ニッスウ</t>
    </rPh>
    <phoneticPr fontId="2"/>
  </si>
  <si>
    <t>休工日数</t>
    <rPh sb="0" eb="4">
      <t>キュウコウニッスウ</t>
    </rPh>
    <phoneticPr fontId="2"/>
  </si>
  <si>
    <t>振替休工</t>
    <rPh sb="0" eb="4">
      <t>フリカエキュウコウ</t>
    </rPh>
    <phoneticPr fontId="2"/>
  </si>
  <si>
    <t>週間数</t>
    <rPh sb="0" eb="3">
      <t>シュウカンスウ</t>
    </rPh>
    <phoneticPr fontId="2"/>
  </si>
  <si>
    <t>休日休工</t>
    <rPh sb="0" eb="4">
      <t>キュウジツキュウコウ</t>
    </rPh>
    <phoneticPr fontId="2"/>
  </si>
  <si>
    <t>休工実績</t>
    <rPh sb="0" eb="4">
      <t>キュウコウジッセキ</t>
    </rPh>
    <phoneticPr fontId="2"/>
  </si>
  <si>
    <t>対象外</t>
    <rPh sb="0" eb="3">
      <t>タイショウガイ</t>
    </rPh>
    <phoneticPr fontId="2"/>
  </si>
  <si>
    <t>完全週休2日取得率</t>
    <rPh sb="0" eb="4">
      <t>カンゼンシュウキュウ</t>
    </rPh>
    <rPh sb="5" eb="6">
      <t>ニチ</t>
    </rPh>
    <rPh sb="6" eb="8">
      <t>シュトク</t>
    </rPh>
    <rPh sb="8" eb="9">
      <t>リツ</t>
    </rPh>
    <phoneticPr fontId="2"/>
  </si>
  <si>
    <t>計</t>
    <rPh sb="0" eb="1">
      <t>ケイ</t>
    </rPh>
    <phoneticPr fontId="2"/>
  </si>
  <si>
    <t>工事名：</t>
    <rPh sb="0" eb="3">
      <t>コウジメイ</t>
    </rPh>
    <phoneticPr fontId="2"/>
  </si>
  <si>
    <t>受注者：</t>
    <rPh sb="0" eb="3">
      <t>ジュチュウシャ</t>
    </rPh>
    <phoneticPr fontId="2"/>
  </si>
  <si>
    <t>発注者：</t>
    <rPh sb="0" eb="3">
      <t>ハッチュウシャ</t>
    </rPh>
    <phoneticPr fontId="2"/>
  </si>
  <si>
    <t>○○建設</t>
    <rPh sb="2" eb="4">
      <t>ケンセツ</t>
    </rPh>
    <phoneticPr fontId="2"/>
  </si>
  <si>
    <t>○○○○工事</t>
    <rPh sb="4" eb="6">
      <t>コウジ</t>
    </rPh>
    <phoneticPr fontId="2"/>
  </si>
  <si>
    <t>÷</t>
    <phoneticPr fontId="2"/>
  </si>
  <si>
    <t>＝</t>
    <phoneticPr fontId="2"/>
  </si>
  <si>
    <t>⇒</t>
    <phoneticPr fontId="2"/>
  </si>
  <si>
    <t>天候休工</t>
    <rPh sb="0" eb="2">
      <t>テンコウ</t>
    </rPh>
    <rPh sb="2" eb="4">
      <t>キュウコウ</t>
    </rPh>
    <phoneticPr fontId="2"/>
  </si>
  <si>
    <t>工　期：</t>
    <rPh sb="0" eb="1">
      <t>コウ</t>
    </rPh>
    <rPh sb="2" eb="3">
      <t>キ</t>
    </rPh>
    <phoneticPr fontId="2"/>
  </si>
  <si>
    <t>形　式：</t>
    <rPh sb="0" eb="1">
      <t>カタチ</t>
    </rPh>
    <rPh sb="2" eb="3">
      <t>シキ</t>
    </rPh>
    <phoneticPr fontId="2"/>
  </si>
  <si>
    <t>※備考欄に、施工開始日、施工完了日を記載すること。</t>
    <rPh sb="1" eb="4">
      <t>ビコウラン</t>
    </rPh>
    <rPh sb="6" eb="11">
      <t>セコウカイシビ</t>
    </rPh>
    <rPh sb="12" eb="17">
      <t>セコウカンリョウビ</t>
    </rPh>
    <rPh sb="18" eb="20">
      <t>キサイ</t>
    </rPh>
    <phoneticPr fontId="2"/>
  </si>
  <si>
    <t>日付</t>
    <phoneticPr fontId="2"/>
  </si>
  <si>
    <t>施工開始日</t>
    <rPh sb="0" eb="5">
      <t>セコウカイシビ</t>
    </rPh>
    <phoneticPr fontId="2"/>
  </si>
  <si>
    <t>休工状況</t>
    <rPh sb="0" eb="4">
      <t>キュウコウジョウキョウ</t>
    </rPh>
    <phoneticPr fontId="2"/>
  </si>
  <si>
    <t>令和○年○月○日～令和○年○月○日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2" eb="13">
      <t>ネン</t>
    </rPh>
    <rPh sb="14" eb="15">
      <t>ガツ</t>
    </rPh>
    <rPh sb="16" eb="17">
      <t>ニチ</t>
    </rPh>
    <phoneticPr fontId="2"/>
  </si>
  <si>
    <t>休日取得率（経費補正）</t>
    <rPh sb="0" eb="2">
      <t>キュウジツ</t>
    </rPh>
    <rPh sb="2" eb="5">
      <t>シュトクリツ</t>
    </rPh>
    <rPh sb="6" eb="10">
      <t>ケイヒホセイ</t>
    </rPh>
    <phoneticPr fontId="2"/>
  </si>
  <si>
    <t>△△△△課</t>
    <rPh sb="4" eb="5">
      <t>カ</t>
    </rPh>
    <phoneticPr fontId="2"/>
  </si>
  <si>
    <t>参考様式3</t>
    <rPh sb="0" eb="4">
      <t>サンコウヨウシキ</t>
    </rPh>
    <phoneticPr fontId="2"/>
  </si>
  <si>
    <t>完全週休２日</t>
    <rPh sb="0" eb="4">
      <t>カンゼンシュウキュウ</t>
    </rPh>
    <rPh sb="5" eb="6">
      <t>ニチ</t>
    </rPh>
    <phoneticPr fontId="2"/>
  </si>
  <si>
    <t>工程表</t>
    <rPh sb="0" eb="2">
      <t>コウテイ</t>
    </rPh>
    <rPh sb="2" eb="3">
      <t>ヒョウ</t>
    </rPh>
    <phoneticPr fontId="2"/>
  </si>
  <si>
    <t>通期の週休２日</t>
    <rPh sb="0" eb="2">
      <t>ツウキ</t>
    </rPh>
    <rPh sb="3" eb="5">
      <t>シュウキュウ</t>
    </rPh>
    <rPh sb="6" eb="7">
      <t>ニチ</t>
    </rPh>
    <phoneticPr fontId="2"/>
  </si>
  <si>
    <t>工程表</t>
    <rPh sb="0" eb="3">
      <t>コウテイヒョウ</t>
    </rPh>
    <phoneticPr fontId="2"/>
  </si>
  <si>
    <t>月単位の週休２日</t>
    <rPh sb="0" eb="3">
      <t>ツキタンイ</t>
    </rPh>
    <rPh sb="4" eb="6">
      <t>シュウキュウ</t>
    </rPh>
    <rPh sb="7" eb="8">
      <t>ニチ</t>
    </rPh>
    <phoneticPr fontId="2"/>
  </si>
  <si>
    <t>工程表（記載例）</t>
    <rPh sb="0" eb="3">
      <t>コウテイヒョウ</t>
    </rPh>
    <rPh sb="4" eb="7">
      <t>キサイレイ</t>
    </rPh>
    <phoneticPr fontId="2"/>
  </si>
  <si>
    <t>休日</t>
  </si>
  <si>
    <t>勤労感謝の日</t>
  </si>
  <si>
    <t>文化の日</t>
  </si>
  <si>
    <t>スポーツの日</t>
  </si>
  <si>
    <t>秋分の日</t>
  </si>
  <si>
    <t>敬老の日</t>
  </si>
  <si>
    <t>山の日</t>
  </si>
  <si>
    <t>海の日</t>
  </si>
  <si>
    <t>こどもの日</t>
  </si>
  <si>
    <t>みどりの日</t>
  </si>
  <si>
    <t>憲法記念日</t>
  </si>
  <si>
    <t>昭和の日</t>
  </si>
  <si>
    <t>春分の日</t>
  </si>
  <si>
    <t>天皇誕生日</t>
  </si>
  <si>
    <t>建国記念の日</t>
  </si>
  <si>
    <t>成人の日</t>
  </si>
  <si>
    <t>元日</t>
  </si>
  <si>
    <t>https://www8.cao.go.jp/chosei/shukujitsu/gaiyou.html</t>
    <phoneticPr fontId="2"/>
  </si>
  <si>
    <t>※出典：内閣府下記Webより</t>
    <rPh sb="1" eb="3">
      <t>シュッテン</t>
    </rPh>
    <rPh sb="4" eb="7">
      <t>ナイカクフ</t>
    </rPh>
    <rPh sb="7" eb="9">
      <t>カキ</t>
    </rPh>
    <phoneticPr fontId="2"/>
  </si>
  <si>
    <t>国民の祝日・休日名称</t>
  </si>
  <si>
    <t>国民の祝日・休日月日</t>
  </si>
  <si>
    <t>祝日</t>
    <rPh sb="0" eb="2">
      <t>シュクジツ</t>
    </rPh>
    <phoneticPr fontId="2"/>
  </si>
  <si>
    <t>土・日・休日
休工週間数</t>
    <rPh sb="0" eb="1">
      <t>ツチ</t>
    </rPh>
    <rPh sb="2" eb="3">
      <t>ヒ</t>
    </rPh>
    <rPh sb="4" eb="6">
      <t>キュウジツ</t>
    </rPh>
    <rPh sb="7" eb="9">
      <t>キュウコウ</t>
    </rPh>
    <rPh sb="9" eb="11">
      <t>シュウカン</t>
    </rPh>
    <rPh sb="11" eb="12">
      <t>スウ</t>
    </rPh>
    <phoneticPr fontId="2"/>
  </si>
  <si>
    <t>施工完了日</t>
    <rPh sb="0" eb="4">
      <t>セコウカンリョウ</t>
    </rPh>
    <rPh sb="4" eb="5">
      <t>ビ</t>
    </rPh>
    <phoneticPr fontId="2"/>
  </si>
  <si>
    <t>施工完了日</t>
    <rPh sb="0" eb="5">
      <t>セコウカンリョウビ</t>
    </rPh>
    <phoneticPr fontId="2"/>
  </si>
  <si>
    <t>■通期の週休２日</t>
    <rPh sb="1" eb="3">
      <t>ツウキ</t>
    </rPh>
    <rPh sb="4" eb="6">
      <t>シュウキュウ</t>
    </rPh>
    <rPh sb="7" eb="8">
      <t>ニチ</t>
    </rPh>
    <phoneticPr fontId="2"/>
  </si>
  <si>
    <t>■月単位の週休２日</t>
    <rPh sb="1" eb="4">
      <t>ツキタンイ</t>
    </rPh>
    <rPh sb="5" eb="7">
      <t>シュウキュウ</t>
    </rPh>
    <rPh sb="8" eb="9">
      <t>ニチ</t>
    </rPh>
    <phoneticPr fontId="2"/>
  </si>
  <si>
    <t>■完全週休２日</t>
    <rPh sb="1" eb="5">
      <t>カンゼンシュウキュウ</t>
    </rPh>
    <rPh sb="6" eb="7">
      <t>ニチ</t>
    </rPh>
    <phoneticPr fontId="2"/>
  </si>
  <si>
    <t>達成</t>
    <rPh sb="0" eb="2">
      <t>タッセイ</t>
    </rPh>
    <phoneticPr fontId="2"/>
  </si>
  <si>
    <t>月単位の確認</t>
    <rPh sb="0" eb="3">
      <t>ツキタンイ</t>
    </rPh>
    <rPh sb="4" eb="6">
      <t>カクニン</t>
    </rPh>
    <phoneticPr fontId="2"/>
  </si>
  <si>
    <t>達成・未達成</t>
    <rPh sb="0" eb="2">
      <t>タッセイ</t>
    </rPh>
    <rPh sb="3" eb="6">
      <t>ミタッセイ</t>
    </rPh>
    <phoneticPr fontId="2"/>
  </si>
  <si>
    <t>達成・未達成</t>
    <phoneticPr fontId="2"/>
  </si>
  <si>
    <t>未達成</t>
    <rPh sb="0" eb="3">
      <t>ミタッセイ</t>
    </rPh>
    <phoneticPr fontId="2"/>
  </si>
  <si>
    <t>月単位の週休２日</t>
    <phoneticPr fontId="2"/>
  </si>
  <si>
    <t>計画</t>
    <rPh sb="0" eb="2">
      <t>ケイカク</t>
    </rPh>
    <phoneticPr fontId="2"/>
  </si>
  <si>
    <t>実施</t>
    <rPh sb="0" eb="2">
      <t>ジッシ</t>
    </rPh>
    <phoneticPr fontId="2"/>
  </si>
  <si>
    <t>月単位の週休２日</t>
  </si>
  <si>
    <t>令和７年６月１１日～令和７年１０月８日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phoneticPr fontId="2"/>
  </si>
  <si>
    <t>令和8年６月１１日～令和8年１０月８日</t>
    <rPh sb="0" eb="2">
      <t>レイワ</t>
    </rPh>
    <rPh sb="3" eb="4">
      <t>ネン</t>
    </rPh>
    <rPh sb="5" eb="6">
      <t>ガツ</t>
    </rPh>
    <rPh sb="8" eb="9">
      <t>ニチ</t>
    </rPh>
    <rPh sb="10" eb="12">
      <t>レイワ</t>
    </rPh>
    <rPh sb="13" eb="14">
      <t>ネン</t>
    </rPh>
    <rPh sb="16" eb="17">
      <t>ガツ</t>
    </rPh>
    <rPh sb="18" eb="19">
      <t>ニチ</t>
    </rPh>
    <phoneticPr fontId="2"/>
  </si>
  <si>
    <t>月</t>
    <rPh sb="0" eb="1">
      <t>ツキ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</si>
  <si>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</si>
  <si>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</si>
  <si>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</si>
  <si>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</si>
  <si>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</si>
  <si>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7/18の振替</t>
    <rPh sb="5" eb="7">
      <t>フリカエ</t>
    </rPh>
    <phoneticPr fontId="2"/>
  </si>
  <si>
    <t>9/1～9/4
対象期間：4日
休工：0日
休日取得率：0.00％</t>
    <rPh sb="8" eb="12">
      <t>タイショウキカン</t>
    </rPh>
    <rPh sb="14" eb="15">
      <t>ニチ</t>
    </rPh>
    <rPh sb="16" eb="18">
      <t>キュウコウ</t>
    </rPh>
    <rPh sb="20" eb="21">
      <t>ニチ</t>
    </rPh>
    <rPh sb="22" eb="27">
      <t>キュウジツシュトクリツ</t>
    </rPh>
    <phoneticPr fontId="2"/>
  </si>
  <si>
    <t>6/22～6/30
対象期間：9日
休工：2日
休日取得率：22.2％</t>
    <rPh sb="10" eb="12">
      <t>タイショウ</t>
    </rPh>
    <rPh sb="12" eb="14">
      <t>キカン</t>
    </rPh>
    <rPh sb="16" eb="17">
      <t>ニチ</t>
    </rPh>
    <rPh sb="18" eb="20">
      <t>キュウコウ</t>
    </rPh>
    <rPh sb="22" eb="23">
      <t>ニチ</t>
    </rPh>
    <rPh sb="24" eb="29">
      <t>キュウジツシュトクリツ</t>
    </rPh>
    <phoneticPr fontId="2"/>
  </si>
  <si>
    <t>7/1～7/31
対象期間：３１日
休工：8日
休日取得率：25.8％</t>
    <rPh sb="11" eb="13">
      <t>キカン</t>
    </rPh>
    <phoneticPr fontId="2"/>
  </si>
  <si>
    <t>８/1～８/３１
対象期間：２８日（対象外３日）
休工：9日
休日取得率：32.1％</t>
    <rPh sb="9" eb="13">
      <t>タイショウキカン</t>
    </rPh>
    <rPh sb="16" eb="17">
      <t>ニチ</t>
    </rPh>
    <rPh sb="18" eb="21">
      <t>タイショウガイ</t>
    </rPh>
    <rPh sb="22" eb="23">
      <t>ニチ</t>
    </rPh>
    <rPh sb="25" eb="27">
      <t>キュウコウ</t>
    </rPh>
    <rPh sb="29" eb="30">
      <t>ニチ</t>
    </rPh>
    <rPh sb="31" eb="36">
      <t>キュウジツシュトクリツ</t>
    </rPh>
    <phoneticPr fontId="2"/>
  </si>
  <si>
    <t>8/1の振替</t>
    <rPh sb="4" eb="6">
      <t>フリカエ</t>
    </rPh>
    <phoneticPr fontId="2"/>
  </si>
  <si>
    <t>7/11の振替</t>
    <rPh sb="5" eb="7">
      <t>フリカエ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</si>
</sst>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/&quot;d&quot;&quot;"/>
    <numFmt numFmtId="177" formatCode="0.0%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3" fillId="0" borderId="0" xfId="0" quotePrefix="1" applyFont="1">
      <alignment vertical="center"/>
    </xf>
    <xf numFmtId="0" fontId="3" fillId="6" borderId="0" xfId="0" applyFont="1" applyFill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6" fillId="7" borderId="0" xfId="0" applyFont="1" applyFill="1" applyAlignment="1">
      <alignment horizontal="left" vertical="center"/>
    </xf>
    <xf numFmtId="0" fontId="3" fillId="7" borderId="0" xfId="0" applyFont="1" applyFill="1">
      <alignment vertical="center"/>
    </xf>
    <xf numFmtId="0" fontId="10" fillId="7" borderId="0" xfId="0" applyFont="1" applyFill="1" applyAlignment="1">
      <alignment horizontal="right" vertical="center"/>
    </xf>
    <xf numFmtId="0" fontId="10" fillId="7" borderId="0" xfId="0" applyFont="1" applyFill="1">
      <alignment vertical="center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14" fontId="3" fillId="7" borderId="0" xfId="0" applyNumberFormat="1" applyFont="1" applyFill="1" applyAlignment="1">
      <alignment horizontal="left" vertical="center"/>
    </xf>
    <xf numFmtId="14" fontId="3" fillId="7" borderId="34" xfId="0" applyNumberFormat="1" applyFont="1" applyFill="1" applyBorder="1" applyAlignment="1">
      <alignment horizontal="center" vertical="center"/>
    </xf>
    <xf numFmtId="177" fontId="3" fillId="7" borderId="0" xfId="1" applyNumberFormat="1" applyFont="1" applyFill="1" applyAlignment="1">
      <alignment horizontal="center" vertical="center"/>
    </xf>
    <xf numFmtId="0" fontId="3" fillId="7" borderId="0" xfId="0" quotePrefix="1" applyFont="1" applyFill="1">
      <alignment vertical="center"/>
    </xf>
    <xf numFmtId="9" fontId="3" fillId="7" borderId="0" xfId="1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177" fontId="3" fillId="0" borderId="0" xfId="1" applyNumberFormat="1" applyFont="1" applyFill="1" applyAlignment="1">
      <alignment horizontal="center" vertical="center"/>
    </xf>
    <xf numFmtId="14" fontId="3" fillId="8" borderId="34" xfId="0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14" fontId="0" fillId="0" borderId="39" xfId="0" applyNumberFormat="1" applyBorder="1" applyProtection="1">
      <alignment vertical="center"/>
      <protection locked="0"/>
    </xf>
    <xf numFmtId="0" fontId="14" fillId="0" borderId="0" xfId="2">
      <alignment vertical="center"/>
    </xf>
    <xf numFmtId="0" fontId="0" fillId="9" borderId="40" xfId="0" applyFill="1" applyBorder="1" applyProtection="1">
      <alignment vertical="center"/>
      <protection locked="0"/>
    </xf>
    <xf numFmtId="0" fontId="0" fillId="9" borderId="41" xfId="0" applyFill="1" applyBorder="1" applyProtection="1">
      <alignment vertical="center"/>
      <protection locked="0"/>
    </xf>
    <xf numFmtId="0" fontId="3" fillId="10" borderId="1" xfId="0" applyFont="1" applyFill="1" applyBorder="1" applyAlignment="1">
      <alignment horizontal="center" vertical="center"/>
    </xf>
    <xf numFmtId="56" fontId="3" fillId="0" borderId="32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0" fillId="0" borderId="43" xfId="0" applyNumberFormat="1" applyBorder="1" applyProtection="1">
      <alignment vertical="center"/>
      <protection locked="0"/>
    </xf>
    <xf numFmtId="0" fontId="0" fillId="0" borderId="42" xfId="0" applyBorder="1" applyProtection="1">
      <alignment vertical="center"/>
      <protection locked="0"/>
    </xf>
    <xf numFmtId="0" fontId="3" fillId="0" borderId="1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14" fontId="3" fillId="7" borderId="48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3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3" fillId="8" borderId="6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9" fillId="7" borderId="7" xfId="0" quotePrefix="1" applyFont="1" applyFill="1" applyBorder="1" applyAlignment="1">
      <alignment horizontal="center" vertical="center"/>
    </xf>
    <xf numFmtId="0" fontId="9" fillId="7" borderId="8" xfId="0" quotePrefix="1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8" borderId="47" xfId="0" applyFont="1" applyFill="1" applyBorder="1" applyAlignment="1">
      <alignment horizontal="center" vertical="center"/>
    </xf>
    <xf numFmtId="0" fontId="8" fillId="8" borderId="44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3" fillId="7" borderId="6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4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9" formatCode="yyyy/m/d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8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FFCC"/>
        </patternFill>
      </fill>
    </dxf>
    <dxf>
      <fill>
        <patternFill>
          <bgColor rgb="FFFFCC99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99"/>
      <color rgb="FFFFFFCC"/>
      <color rgb="FFFFCCCC"/>
      <color rgb="FFFFCCFF"/>
      <color rgb="FFFF9999"/>
      <color rgb="FFFF9966"/>
      <color rgb="FFFFCC66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433382</xdr:colOff>
      <xdr:row>34</xdr:row>
      <xdr:rowOff>223838</xdr:rowOff>
    </xdr:from>
    <xdr:to>
      <xdr:col>16</xdr:col>
      <xdr:colOff>461956</xdr:colOff>
      <xdr:row>36</xdr:row>
      <xdr:rowOff>264986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5B6D2E32-C3B0-4C57-B599-C727C34AF13C}"/>
            </a:ext>
          </a:extLst>
        </xdr:cNvPr>
        <xdr:cNvSpPr/>
      </xdr:nvSpPr>
      <xdr:spPr>
        <a:xfrm>
          <a:off x="11225207" y="9501188"/>
          <a:ext cx="2085974" cy="612648"/>
        </a:xfrm>
        <a:prstGeom prst="wedgeRectCallout">
          <a:avLst>
            <a:gd name="adj1" fmla="val -63214"/>
            <a:gd name="adj2" fmla="val 108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・日曜日が休工ではなく、同一週の振替休工がない　</a:t>
          </a:r>
          <a:r>
            <a:rPr kumimoji="1" lang="en-US" altLang="ja-JP" sz="1100">
              <a:solidFill>
                <a:sysClr val="windowText" lastClr="000000"/>
              </a:solidFill>
            </a:rPr>
            <a:t>×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438149</xdr:colOff>
      <xdr:row>22</xdr:row>
      <xdr:rowOff>204788</xdr:rowOff>
    </xdr:from>
    <xdr:to>
      <xdr:col>16</xdr:col>
      <xdr:colOff>466723</xdr:colOff>
      <xdr:row>24</xdr:row>
      <xdr:rowOff>245936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51D8C7A-39E3-433C-8D21-2E7C8DCD0024}"/>
            </a:ext>
          </a:extLst>
        </xdr:cNvPr>
        <xdr:cNvSpPr/>
      </xdr:nvSpPr>
      <xdr:spPr>
        <a:xfrm>
          <a:off x="11229974" y="5862638"/>
          <a:ext cx="2085974" cy="612648"/>
        </a:xfrm>
        <a:prstGeom prst="wedgeRectCallout">
          <a:avLst>
            <a:gd name="adj1" fmla="val -62300"/>
            <a:gd name="adj2" fmla="val 342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・令和８年度より、祝日の施工　〇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452437</xdr:colOff>
      <xdr:row>19</xdr:row>
      <xdr:rowOff>176212</xdr:rowOff>
    </xdr:from>
    <xdr:to>
      <xdr:col>16</xdr:col>
      <xdr:colOff>481011</xdr:colOff>
      <xdr:row>21</xdr:row>
      <xdr:rowOff>217360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6F18336-B75A-443E-9B90-F44CD69BA988}"/>
            </a:ext>
          </a:extLst>
        </xdr:cNvPr>
        <xdr:cNvSpPr/>
      </xdr:nvSpPr>
      <xdr:spPr>
        <a:xfrm>
          <a:off x="11244262" y="4929187"/>
          <a:ext cx="2085974" cy="612648"/>
        </a:xfrm>
        <a:prstGeom prst="wedgeRectCallout">
          <a:avLst>
            <a:gd name="adj1" fmla="val -62757"/>
            <a:gd name="adj2" fmla="val 26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・令和８年度より、天候休工での振替　〇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414331</xdr:colOff>
      <xdr:row>31</xdr:row>
      <xdr:rowOff>166687</xdr:rowOff>
    </xdr:from>
    <xdr:to>
      <xdr:col>16</xdr:col>
      <xdr:colOff>442905</xdr:colOff>
      <xdr:row>33</xdr:row>
      <xdr:rowOff>207835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BD4AEC87-1A6F-4C5D-B352-A766438A73FB}"/>
            </a:ext>
          </a:extLst>
        </xdr:cNvPr>
        <xdr:cNvSpPr/>
      </xdr:nvSpPr>
      <xdr:spPr>
        <a:xfrm>
          <a:off x="11206156" y="8539162"/>
          <a:ext cx="2085974" cy="612648"/>
        </a:xfrm>
        <a:prstGeom prst="wedgeRectCallout">
          <a:avLst>
            <a:gd name="adj1" fmla="val -64583"/>
            <a:gd name="adj2" fmla="val 575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・非対象期間で土曜日が欠けるが、日曜日休工　〇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33336</xdr:colOff>
      <xdr:row>4</xdr:row>
      <xdr:rowOff>123821</xdr:rowOff>
    </xdr:from>
    <xdr:to>
      <xdr:col>16</xdr:col>
      <xdr:colOff>561975</xdr:colOff>
      <xdr:row>6</xdr:row>
      <xdr:rowOff>123821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9D8FEFA-595B-A2FC-74FA-D17FB03DEEDC}"/>
            </a:ext>
          </a:extLst>
        </xdr:cNvPr>
        <xdr:cNvSpPr/>
      </xdr:nvSpPr>
      <xdr:spPr>
        <a:xfrm>
          <a:off x="10825161" y="1000121"/>
          <a:ext cx="2586039" cy="3619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☟完全週休２日のポイント</a:t>
          </a:r>
        </a:p>
      </xdr:txBody>
    </xdr:sp>
    <xdr:clientData/>
  </xdr:twoCellAnchor>
  <xdr:twoCellAnchor>
    <xdr:from>
      <xdr:col>13</xdr:col>
      <xdr:colOff>271462</xdr:colOff>
      <xdr:row>7</xdr:row>
      <xdr:rowOff>33337</xdr:rowOff>
    </xdr:from>
    <xdr:to>
      <xdr:col>16</xdr:col>
      <xdr:colOff>395287</xdr:colOff>
      <xdr:row>9</xdr:row>
      <xdr:rowOff>309563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BA92FA84-F579-4494-8ADB-DE6CBE85628F}"/>
            </a:ext>
          </a:extLst>
        </xdr:cNvPr>
        <xdr:cNvSpPr/>
      </xdr:nvSpPr>
      <xdr:spPr>
        <a:xfrm>
          <a:off x="11063287" y="1452562"/>
          <a:ext cx="2181225" cy="561976"/>
        </a:xfrm>
        <a:prstGeom prst="wedgeRectCallout">
          <a:avLst>
            <a:gd name="adj1" fmla="val -62527"/>
            <a:gd name="adj2" fmla="val -3405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・施工計画書に添付時は”計画”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・毎月の提出時は”実施”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671507</xdr:colOff>
      <xdr:row>44</xdr:row>
      <xdr:rowOff>38100</xdr:rowOff>
    </xdr:from>
    <xdr:to>
      <xdr:col>14</xdr:col>
      <xdr:colOff>185737</xdr:colOff>
      <xdr:row>51</xdr:row>
      <xdr:rowOff>47626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8FA62A7-02E2-4AFA-86D7-D700D02338D3}"/>
            </a:ext>
          </a:extLst>
        </xdr:cNvPr>
        <xdr:cNvSpPr/>
      </xdr:nvSpPr>
      <xdr:spPr>
        <a:xfrm>
          <a:off x="6424607" y="12620625"/>
          <a:ext cx="3676655" cy="1285876"/>
        </a:xfrm>
        <a:prstGeom prst="wedgeRectCallout">
          <a:avLst>
            <a:gd name="adj1" fmla="val -63978"/>
            <a:gd name="adj2" fmla="val -108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・完全週休２日取得率が１００％未満で未達成の場合、月単位の週休２日の達成が確認できれば、月単位の週休２日の経費補正を行う。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・上記で月単位の週休２日も未達成の場合、週休２日制工事の経費補正は行わない。</a:t>
          </a:r>
        </a:p>
      </xdr:txBody>
    </xdr:sp>
    <xdr:clientData/>
  </xdr:twoCellAnchor>
  <xdr:twoCellAnchor>
    <xdr:from>
      <xdr:col>13</xdr:col>
      <xdr:colOff>381000</xdr:colOff>
      <xdr:row>41</xdr:row>
      <xdr:rowOff>9525</xdr:rowOff>
    </xdr:from>
    <xdr:to>
      <xdr:col>16</xdr:col>
      <xdr:colOff>476251</xdr:colOff>
      <xdr:row>42</xdr:row>
      <xdr:rowOff>288798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AE48D409-BBC4-4C5A-ACEA-AAB5C4A0B554}"/>
            </a:ext>
          </a:extLst>
        </xdr:cNvPr>
        <xdr:cNvSpPr/>
      </xdr:nvSpPr>
      <xdr:spPr>
        <a:xfrm>
          <a:off x="11172825" y="11334750"/>
          <a:ext cx="2152651" cy="612648"/>
        </a:xfrm>
        <a:prstGeom prst="wedgeRectCallout">
          <a:avLst>
            <a:gd name="adj1" fmla="val -59832"/>
            <a:gd name="adj2" fmla="val 730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・非対象期間で土、日曜日が欠けるため〇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409574</xdr:colOff>
      <xdr:row>25</xdr:row>
      <xdr:rowOff>176213</xdr:rowOff>
    </xdr:from>
    <xdr:to>
      <xdr:col>16</xdr:col>
      <xdr:colOff>438148</xdr:colOff>
      <xdr:row>27</xdr:row>
      <xdr:rowOff>217361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4ED19D19-5369-4979-9530-F06703CF16E1}"/>
            </a:ext>
          </a:extLst>
        </xdr:cNvPr>
        <xdr:cNvSpPr/>
      </xdr:nvSpPr>
      <xdr:spPr>
        <a:xfrm>
          <a:off x="11201399" y="6738938"/>
          <a:ext cx="2085974" cy="612648"/>
        </a:xfrm>
        <a:prstGeom prst="wedgeRectCallout">
          <a:avLst>
            <a:gd name="adj1" fmla="val -62300"/>
            <a:gd name="adj2" fmla="val 342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・土曜日が休工ではなく、同一週の振替休工がない　</a:t>
          </a:r>
          <a:r>
            <a:rPr kumimoji="1" lang="en-US" altLang="ja-JP" sz="1100">
              <a:solidFill>
                <a:sysClr val="windowText" lastClr="000000"/>
              </a:solidFill>
            </a:rPr>
            <a:t>×</a:t>
          </a:r>
        </a:p>
      </xdr:txBody>
    </xdr:sp>
    <xdr:clientData/>
  </xdr:twoCellAnchor>
  <xdr:twoCellAnchor>
    <xdr:from>
      <xdr:col>13</xdr:col>
      <xdr:colOff>419100</xdr:colOff>
      <xdr:row>16</xdr:row>
      <xdr:rowOff>209550</xdr:rowOff>
    </xdr:from>
    <xdr:to>
      <xdr:col>16</xdr:col>
      <xdr:colOff>447674</xdr:colOff>
      <xdr:row>18</xdr:row>
      <xdr:rowOff>250698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04B8DD6-98E0-44A6-974C-75FAEF4B94B2}"/>
            </a:ext>
          </a:extLst>
        </xdr:cNvPr>
        <xdr:cNvSpPr/>
      </xdr:nvSpPr>
      <xdr:spPr>
        <a:xfrm>
          <a:off x="9648825" y="4057650"/>
          <a:ext cx="2085974" cy="612648"/>
        </a:xfrm>
        <a:prstGeom prst="wedgeRectCallout">
          <a:avLst>
            <a:gd name="adj1" fmla="val -62757"/>
            <a:gd name="adj2" fmla="val 264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・土曜日が休工ではないが、同一週で振替休工を確保　〇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171454</xdr:colOff>
      <xdr:row>4</xdr:row>
      <xdr:rowOff>128587</xdr:rowOff>
    </xdr:from>
    <xdr:to>
      <xdr:col>15</xdr:col>
      <xdr:colOff>519118</xdr:colOff>
      <xdr:row>6</xdr:row>
      <xdr:rowOff>128587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D9813A5-3860-4A4F-9CFB-6A9EE88CA4DF}"/>
            </a:ext>
          </a:extLst>
        </xdr:cNvPr>
        <xdr:cNvSpPr/>
      </xdr:nvSpPr>
      <xdr:spPr>
        <a:xfrm>
          <a:off x="10329867" y="1004887"/>
          <a:ext cx="2586039" cy="3619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☟月単位の週休２日のポイント</a:t>
          </a:r>
        </a:p>
      </xdr:txBody>
    </xdr:sp>
    <xdr:clientData/>
  </xdr:twoCellAnchor>
  <xdr:twoCellAnchor>
    <xdr:from>
      <xdr:col>11</xdr:col>
      <xdr:colOff>471488</xdr:colOff>
      <xdr:row>11</xdr:row>
      <xdr:rowOff>185738</xdr:rowOff>
    </xdr:from>
    <xdr:to>
      <xdr:col>15</xdr:col>
      <xdr:colOff>319087</xdr:colOff>
      <xdr:row>14</xdr:row>
      <xdr:rowOff>85724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2D9E491-A7B9-4C25-B14D-0D413CF10ADF}"/>
            </a:ext>
          </a:extLst>
        </xdr:cNvPr>
        <xdr:cNvSpPr/>
      </xdr:nvSpPr>
      <xdr:spPr>
        <a:xfrm>
          <a:off x="9072563" y="2462213"/>
          <a:ext cx="2085974" cy="804861"/>
        </a:xfrm>
        <a:prstGeom prst="wedgeRectCallout">
          <a:avLst>
            <a:gd name="adj1" fmla="val -60244"/>
            <a:gd name="adj2" fmla="val 27811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・原則、暦上の月の最終日を含む週の備考に休日取得率を記載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438149</xdr:colOff>
      <xdr:row>7</xdr:row>
      <xdr:rowOff>28577</xdr:rowOff>
    </xdr:from>
    <xdr:to>
      <xdr:col>15</xdr:col>
      <xdr:colOff>380999</xdr:colOff>
      <xdr:row>9</xdr:row>
      <xdr:rowOff>304803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CEDB3A6C-A62E-4F3F-831E-56A9B971E4A7}"/>
            </a:ext>
          </a:extLst>
        </xdr:cNvPr>
        <xdr:cNvSpPr/>
      </xdr:nvSpPr>
      <xdr:spPr>
        <a:xfrm>
          <a:off x="10596562" y="1447802"/>
          <a:ext cx="2181225" cy="561976"/>
        </a:xfrm>
        <a:prstGeom prst="wedgeRectCallout">
          <a:avLst>
            <a:gd name="adj1" fmla="val -62527"/>
            <a:gd name="adj2" fmla="val -3405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・施工計画書に添付時は”計画”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・毎月の提出時は”実施”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557213</xdr:colOff>
      <xdr:row>40</xdr:row>
      <xdr:rowOff>80962</xdr:rowOff>
    </xdr:from>
    <xdr:to>
      <xdr:col>15</xdr:col>
      <xdr:colOff>404812</xdr:colOff>
      <xdr:row>43</xdr:row>
      <xdr:rowOff>28574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D6D80FEA-B964-47B9-B986-23149A396D6C}"/>
            </a:ext>
          </a:extLst>
        </xdr:cNvPr>
        <xdr:cNvSpPr/>
      </xdr:nvSpPr>
      <xdr:spPr>
        <a:xfrm>
          <a:off x="9158288" y="11168062"/>
          <a:ext cx="2085974" cy="852487"/>
        </a:xfrm>
        <a:prstGeom prst="wedgeRectCallout">
          <a:avLst>
            <a:gd name="adj1" fmla="val -57961"/>
            <a:gd name="adj2" fmla="val 540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休日取得率が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％未満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だが、土</a:t>
          </a:r>
          <a:r>
            <a:rPr kumimoji="1" lang="ja-JP" altLang="en-US" sz="1100">
              <a:solidFill>
                <a:sysClr val="windowText" lastClr="000000"/>
              </a:solidFill>
            </a:rPr>
            <a:t>日が含まれないため達成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476250</xdr:colOff>
      <xdr:row>14</xdr:row>
      <xdr:rowOff>161925</xdr:rowOff>
    </xdr:from>
    <xdr:to>
      <xdr:col>15</xdr:col>
      <xdr:colOff>323849</xdr:colOff>
      <xdr:row>17</xdr:row>
      <xdr:rowOff>109537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FBDB5BB7-FBC8-4A66-89DA-DB2DF1DC4EE1}"/>
            </a:ext>
          </a:extLst>
        </xdr:cNvPr>
        <xdr:cNvSpPr/>
      </xdr:nvSpPr>
      <xdr:spPr>
        <a:xfrm>
          <a:off x="9077325" y="3343275"/>
          <a:ext cx="2085974" cy="852487"/>
        </a:xfrm>
        <a:prstGeom prst="wedgeRectCallout">
          <a:avLst>
            <a:gd name="adj1" fmla="val -61157"/>
            <a:gd name="adj2" fmla="val -2812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休日取得率が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％未満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だが、対象期間内の土日の合計日数以上休工のため達成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533400</xdr:colOff>
      <xdr:row>25</xdr:row>
      <xdr:rowOff>66675</xdr:rowOff>
    </xdr:from>
    <xdr:to>
      <xdr:col>15</xdr:col>
      <xdr:colOff>380999</xdr:colOff>
      <xdr:row>28</xdr:row>
      <xdr:rowOff>14287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014AA3B6-AB05-4FCD-A1DE-A8470C9D79CA}"/>
            </a:ext>
          </a:extLst>
        </xdr:cNvPr>
        <xdr:cNvSpPr/>
      </xdr:nvSpPr>
      <xdr:spPr>
        <a:xfrm>
          <a:off x="9134475" y="6629400"/>
          <a:ext cx="2085974" cy="852487"/>
        </a:xfrm>
        <a:prstGeom prst="wedgeRectCallout">
          <a:avLst>
            <a:gd name="adj1" fmla="val -62983"/>
            <a:gd name="adj2" fmla="val -10243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休日取得率が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28.5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％未満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だが、対象期間内の土日の合計日数以上休工のため達成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485775</xdr:colOff>
      <xdr:row>45</xdr:row>
      <xdr:rowOff>19050</xdr:rowOff>
    </xdr:from>
    <xdr:to>
      <xdr:col>13</xdr:col>
      <xdr:colOff>447680</xdr:colOff>
      <xdr:row>49</xdr:row>
      <xdr:rowOff>295276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E70A84C0-71F7-4BC6-AA86-7F4A3106F78D}"/>
            </a:ext>
          </a:extLst>
        </xdr:cNvPr>
        <xdr:cNvSpPr/>
      </xdr:nvSpPr>
      <xdr:spPr>
        <a:xfrm>
          <a:off x="6238875" y="12782550"/>
          <a:ext cx="3676655" cy="609601"/>
        </a:xfrm>
        <a:prstGeom prst="wedgeRectCallout">
          <a:avLst>
            <a:gd name="adj1" fmla="val -60610"/>
            <a:gd name="adj2" fmla="val 1766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・月単位の週休２日が未達成の場合、週休２日制工事の経費補正は行わない。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テーブル2" displayName="テーブル2" ref="B1:C76" totalsRowShown="0" headerRowDxfId="5" headerRowBorderDxfId="4" tableBorderDxfId="3" totalsRowBorderDxfId="2">
  <autoFilter ref="B1:C76"/>
  <tableColumns count="2">
    <tableColumn id="1" name="国民の祝日・休日月日" dataDxfId="1"/>
    <tableColumn id="2" name="国民の祝日・休日名称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8.cao.go.jp/chosei/shukujitsu/gaiyou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N179"/>
  <sheetViews>
    <sheetView view="pageBreakPreview" zoomScaleNormal="100" zoomScaleSheetLayoutView="100" workbookViewId="0">
      <pane xSplit="1" ySplit="11" topLeftCell="B12" activePane="bottomRight" state="frozen"/>
      <selection activeCell="E24" sqref="E24"/>
      <selection pane="topRight" activeCell="E24" sqref="E24"/>
      <selection pane="bottomLeft" activeCell="E24" sqref="E24"/>
      <selection pane="bottomRight" activeCell="G123" sqref="G123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2" width="10.25" style="7" customWidth="1"/>
    <col min="13" max="13" width="2.375" style="7" customWidth="1"/>
    <col min="14" max="16384" width="9" style="7"/>
  </cols>
  <sheetData>
    <row r="1" spans="2:14" x14ac:dyDescent="0.4">
      <c r="B1" s="8" t="s">
        <v>31</v>
      </c>
    </row>
    <row r="2" spans="2:14" ht="26.25" customHeight="1" x14ac:dyDescent="0.4">
      <c r="B2" s="81" t="s">
        <v>33</v>
      </c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2:14" ht="14.25" customHeight="1" x14ac:dyDescent="0.4">
      <c r="B3" s="9"/>
    </row>
    <row r="4" spans="2:14" ht="14.25" customHeight="1" x14ac:dyDescent="0.4">
      <c r="B4" s="14" t="s">
        <v>13</v>
      </c>
      <c r="C4" s="99" t="s">
        <v>17</v>
      </c>
      <c r="D4" s="99"/>
      <c r="E4" s="99"/>
      <c r="F4" s="99"/>
      <c r="G4" s="99"/>
      <c r="H4" s="14" t="s">
        <v>23</v>
      </c>
      <c r="I4" s="99" t="s">
        <v>32</v>
      </c>
      <c r="J4" s="99"/>
      <c r="L4" s="55" t="s">
        <v>59</v>
      </c>
      <c r="N4" s="7" t="s">
        <v>32</v>
      </c>
    </row>
    <row r="5" spans="2:14" ht="14.25" customHeight="1" x14ac:dyDescent="0.4">
      <c r="B5" s="14" t="s">
        <v>22</v>
      </c>
      <c r="C5" s="100" t="s">
        <v>28</v>
      </c>
      <c r="D5" s="100"/>
      <c r="E5" s="100"/>
      <c r="F5" s="100"/>
      <c r="G5" s="100"/>
      <c r="H5" s="15"/>
    </row>
    <row r="6" spans="2:14" ht="14.25" customHeight="1" x14ac:dyDescent="0.4">
      <c r="B6" s="14" t="s">
        <v>14</v>
      </c>
      <c r="C6" s="99" t="s">
        <v>16</v>
      </c>
      <c r="D6" s="99"/>
      <c r="E6" s="99"/>
      <c r="F6" s="99"/>
      <c r="G6" s="99"/>
      <c r="H6" s="14" t="s">
        <v>15</v>
      </c>
      <c r="I6" s="99" t="s">
        <v>30</v>
      </c>
      <c r="J6" s="99"/>
    </row>
    <row r="7" spans="2:14" ht="14.25" customHeight="1" thickBot="1" x14ac:dyDescent="0.45">
      <c r="B7" s="14"/>
      <c r="C7" s="6"/>
      <c r="D7" s="6"/>
      <c r="E7" s="6"/>
      <c r="F7" s="6"/>
      <c r="G7" s="6"/>
      <c r="H7" s="14"/>
      <c r="I7" s="6"/>
      <c r="J7" s="6"/>
    </row>
    <row r="8" spans="2:14" ht="14.25" customHeight="1" thickBot="1" x14ac:dyDescent="0.45">
      <c r="E8" s="30"/>
      <c r="F8" s="6"/>
      <c r="G8" s="6"/>
      <c r="H8" s="14"/>
      <c r="I8" s="6"/>
      <c r="J8" s="6"/>
      <c r="K8" s="14" t="s">
        <v>26</v>
      </c>
      <c r="L8" s="48">
        <v>46113</v>
      </c>
      <c r="M8" s="33">
        <f>WEEKDAY($L$8)</f>
        <v>4</v>
      </c>
    </row>
    <row r="9" spans="2:14" ht="11.25" customHeight="1" thickBot="1" x14ac:dyDescent="0.45">
      <c r="B9" s="82"/>
      <c r="C9" s="85" t="s">
        <v>77</v>
      </c>
      <c r="D9" s="85" t="s">
        <v>78</v>
      </c>
      <c r="E9" s="85" t="s">
        <v>79</v>
      </c>
      <c r="F9" s="85" t="s">
        <v>80</v>
      </c>
      <c r="G9" s="85" t="s">
        <v>81</v>
      </c>
      <c r="H9" s="88" t="s">
        <v>82</v>
      </c>
      <c r="I9" s="91" t="s">
        <v>0</v>
      </c>
      <c r="J9" s="94" t="s">
        <v>2</v>
      </c>
      <c r="K9" s="97" t="s">
        <v>72</v>
      </c>
      <c r="L9" s="98"/>
      <c r="N9" s="7" t="s">
        <v>72</v>
      </c>
    </row>
    <row r="10" spans="2:14" ht="11.25" customHeight="1" thickBot="1" x14ac:dyDescent="0.45">
      <c r="B10" s="83"/>
      <c r="C10" s="86"/>
      <c r="D10" s="86"/>
      <c r="E10" s="86"/>
      <c r="F10" s="86"/>
      <c r="G10" s="86"/>
      <c r="H10" s="89"/>
      <c r="I10" s="92"/>
      <c r="J10" s="95"/>
      <c r="K10" s="97" t="s">
        <v>11</v>
      </c>
      <c r="L10" s="98"/>
      <c r="N10" s="7" t="s">
        <v>73</v>
      </c>
    </row>
    <row r="11" spans="2:14" s="8" customFormat="1" ht="26.25" customHeight="1" thickBot="1" x14ac:dyDescent="0.45">
      <c r="B11" s="84"/>
      <c r="C11" s="87"/>
      <c r="D11" s="87"/>
      <c r="E11" s="87"/>
      <c r="F11" s="87"/>
      <c r="G11" s="87"/>
      <c r="H11" s="90"/>
      <c r="I11" s="93"/>
      <c r="J11" s="96"/>
      <c r="K11" s="66" t="s">
        <v>7</v>
      </c>
      <c r="L11" s="69" t="s">
        <v>60</v>
      </c>
    </row>
    <row r="12" spans="2:14" s="8" customFormat="1" ht="18.75" customHeight="1" x14ac:dyDescent="0.4">
      <c r="B12" s="22" t="s">
        <v>1</v>
      </c>
      <c r="C12" s="31">
        <f>$L$8-($M$8-2)</f>
        <v>46111</v>
      </c>
      <c r="D12" s="31">
        <f>C12+1</f>
        <v>46112</v>
      </c>
      <c r="E12" s="31">
        <f t="shared" ref="E12:I12" si="0">D12+1</f>
        <v>46113</v>
      </c>
      <c r="F12" s="31">
        <f t="shared" si="0"/>
        <v>46114</v>
      </c>
      <c r="G12" s="31">
        <f t="shared" si="0"/>
        <v>46115</v>
      </c>
      <c r="H12" s="31">
        <f t="shared" si="0"/>
        <v>46116</v>
      </c>
      <c r="I12" s="31">
        <f t="shared" si="0"/>
        <v>46117</v>
      </c>
      <c r="J12" s="70"/>
      <c r="K12" s="72"/>
      <c r="L12" s="75"/>
    </row>
    <row r="13" spans="2:14" s="8" customFormat="1" ht="26.25" customHeight="1" x14ac:dyDescent="0.4">
      <c r="B13" s="17" t="s">
        <v>27</v>
      </c>
      <c r="C13" s="10"/>
      <c r="D13" s="10"/>
      <c r="E13" s="10"/>
      <c r="F13" s="10"/>
      <c r="G13" s="10"/>
      <c r="H13" s="10"/>
      <c r="I13" s="10"/>
      <c r="J13" s="71"/>
      <c r="K13" s="73"/>
      <c r="L13" s="76"/>
    </row>
    <row r="14" spans="2:14" s="8" customFormat="1" ht="26.25" customHeight="1" thickBot="1" x14ac:dyDescent="0.45">
      <c r="B14" s="25" t="s">
        <v>2</v>
      </c>
      <c r="C14" s="23"/>
      <c r="D14" s="23"/>
      <c r="E14" s="23"/>
      <c r="F14" s="23"/>
      <c r="G14" s="23"/>
      <c r="H14" s="23"/>
      <c r="I14" s="23"/>
      <c r="J14" s="71"/>
      <c r="K14" s="74"/>
      <c r="L14" s="77"/>
    </row>
    <row r="15" spans="2:14" s="8" customFormat="1" ht="18.75" customHeight="1" x14ac:dyDescent="0.4">
      <c r="B15" s="29" t="s">
        <v>25</v>
      </c>
      <c r="C15" s="32">
        <f>I12+1</f>
        <v>46118</v>
      </c>
      <c r="D15" s="32">
        <f>C15+1</f>
        <v>46119</v>
      </c>
      <c r="E15" s="32">
        <f t="shared" ref="E15:I15" si="1">D15+1</f>
        <v>46120</v>
      </c>
      <c r="F15" s="32">
        <f t="shared" si="1"/>
        <v>46121</v>
      </c>
      <c r="G15" s="32">
        <f t="shared" si="1"/>
        <v>46122</v>
      </c>
      <c r="H15" s="32">
        <f t="shared" si="1"/>
        <v>46123</v>
      </c>
      <c r="I15" s="32">
        <f t="shared" si="1"/>
        <v>46124</v>
      </c>
      <c r="J15" s="78"/>
      <c r="K15" s="72"/>
      <c r="L15" s="75"/>
    </row>
    <row r="16" spans="2:14" s="8" customFormat="1" ht="26.25" customHeight="1" x14ac:dyDescent="0.4">
      <c r="B16" s="17" t="s">
        <v>27</v>
      </c>
      <c r="C16" s="10"/>
      <c r="D16" s="10"/>
      <c r="E16" s="10"/>
      <c r="F16" s="10"/>
      <c r="G16" s="10"/>
      <c r="H16" s="10"/>
      <c r="I16" s="10"/>
      <c r="J16" s="79"/>
      <c r="K16" s="73"/>
      <c r="L16" s="76"/>
    </row>
    <row r="17" spans="2:12" s="8" customFormat="1" ht="26.25" customHeight="1" thickBot="1" x14ac:dyDescent="0.45">
      <c r="B17" s="26" t="s">
        <v>2</v>
      </c>
      <c r="C17" s="24"/>
      <c r="D17" s="24"/>
      <c r="E17" s="24"/>
      <c r="F17" s="24"/>
      <c r="G17" s="24"/>
      <c r="H17" s="24"/>
      <c r="I17" s="24"/>
      <c r="J17" s="80"/>
      <c r="K17" s="74"/>
      <c r="L17" s="77"/>
    </row>
    <row r="18" spans="2:12" s="8" customFormat="1" ht="18.75" customHeight="1" x14ac:dyDescent="0.4">
      <c r="B18" s="22" t="s">
        <v>1</v>
      </c>
      <c r="C18" s="31">
        <f>I15+1</f>
        <v>46125</v>
      </c>
      <c r="D18" s="31">
        <f>C18+1</f>
        <v>46126</v>
      </c>
      <c r="E18" s="31">
        <f t="shared" ref="E18:I18" si="2">D18+1</f>
        <v>46127</v>
      </c>
      <c r="F18" s="31">
        <f t="shared" si="2"/>
        <v>46128</v>
      </c>
      <c r="G18" s="31">
        <f t="shared" si="2"/>
        <v>46129</v>
      </c>
      <c r="H18" s="31">
        <f t="shared" si="2"/>
        <v>46130</v>
      </c>
      <c r="I18" s="31">
        <f t="shared" si="2"/>
        <v>46131</v>
      </c>
      <c r="J18" s="75"/>
      <c r="K18" s="72"/>
      <c r="L18" s="75"/>
    </row>
    <row r="19" spans="2:12" s="8" customFormat="1" ht="26.25" customHeight="1" x14ac:dyDescent="0.4">
      <c r="B19" s="17" t="s">
        <v>27</v>
      </c>
      <c r="C19" s="10"/>
      <c r="D19" s="10"/>
      <c r="E19" s="10"/>
      <c r="F19" s="10"/>
      <c r="G19" s="10"/>
      <c r="H19" s="10"/>
      <c r="I19" s="10"/>
      <c r="J19" s="76"/>
      <c r="K19" s="73"/>
      <c r="L19" s="76"/>
    </row>
    <row r="20" spans="2:12" s="8" customFormat="1" ht="26.25" customHeight="1" thickBot="1" x14ac:dyDescent="0.45">
      <c r="B20" s="26" t="s">
        <v>2</v>
      </c>
      <c r="C20" s="24"/>
      <c r="D20" s="24"/>
      <c r="E20" s="24"/>
      <c r="F20" s="24"/>
      <c r="G20" s="24"/>
      <c r="H20" s="24"/>
      <c r="I20" s="24"/>
      <c r="J20" s="77"/>
      <c r="K20" s="74"/>
      <c r="L20" s="77"/>
    </row>
    <row r="21" spans="2:12" s="8" customFormat="1" ht="18.75" customHeight="1" x14ac:dyDescent="0.4">
      <c r="B21" s="29" t="s">
        <v>1</v>
      </c>
      <c r="C21" s="32">
        <f>I18+1</f>
        <v>46132</v>
      </c>
      <c r="D21" s="32">
        <f>C21+1</f>
        <v>46133</v>
      </c>
      <c r="E21" s="32">
        <f t="shared" ref="E21:I21" si="3">D21+1</f>
        <v>46134</v>
      </c>
      <c r="F21" s="32">
        <f t="shared" si="3"/>
        <v>46135</v>
      </c>
      <c r="G21" s="32">
        <f t="shared" si="3"/>
        <v>46136</v>
      </c>
      <c r="H21" s="32">
        <f t="shared" si="3"/>
        <v>46137</v>
      </c>
      <c r="I21" s="32">
        <f t="shared" si="3"/>
        <v>46138</v>
      </c>
      <c r="J21" s="75"/>
      <c r="K21" s="72"/>
      <c r="L21" s="75"/>
    </row>
    <row r="22" spans="2:12" s="8" customFormat="1" ht="26.25" customHeight="1" x14ac:dyDescent="0.4">
      <c r="B22" s="17" t="s">
        <v>27</v>
      </c>
      <c r="C22" s="10"/>
      <c r="D22" s="10"/>
      <c r="E22" s="10"/>
      <c r="F22" s="10"/>
      <c r="G22" s="10"/>
      <c r="H22" s="10"/>
      <c r="I22" s="10"/>
      <c r="J22" s="76"/>
      <c r="K22" s="73"/>
      <c r="L22" s="76"/>
    </row>
    <row r="23" spans="2:12" s="8" customFormat="1" ht="26.25" customHeight="1" thickBot="1" x14ac:dyDescent="0.45">
      <c r="B23" s="26" t="s">
        <v>2</v>
      </c>
      <c r="C23" s="24"/>
      <c r="D23" s="24"/>
      <c r="E23" s="24"/>
      <c r="F23" s="24"/>
      <c r="G23" s="24"/>
      <c r="H23" s="24"/>
      <c r="I23" s="24"/>
      <c r="J23" s="77"/>
      <c r="K23" s="74"/>
      <c r="L23" s="77"/>
    </row>
    <row r="24" spans="2:12" s="8" customFormat="1" ht="18.75" customHeight="1" x14ac:dyDescent="0.4">
      <c r="B24" s="22" t="s">
        <v>1</v>
      </c>
      <c r="C24" s="32">
        <f>I21+1</f>
        <v>46139</v>
      </c>
      <c r="D24" s="32">
        <f>C24+1</f>
        <v>46140</v>
      </c>
      <c r="E24" s="32">
        <f t="shared" ref="E24:I24" si="4">D24+1</f>
        <v>46141</v>
      </c>
      <c r="F24" s="32">
        <f t="shared" si="4"/>
        <v>46142</v>
      </c>
      <c r="G24" s="32">
        <f t="shared" si="4"/>
        <v>46143</v>
      </c>
      <c r="H24" s="32">
        <f t="shared" si="4"/>
        <v>46144</v>
      </c>
      <c r="I24" s="32">
        <f t="shared" si="4"/>
        <v>46145</v>
      </c>
      <c r="J24" s="75"/>
      <c r="K24" s="72"/>
      <c r="L24" s="75"/>
    </row>
    <row r="25" spans="2:12" s="8" customFormat="1" ht="26.25" customHeight="1" x14ac:dyDescent="0.4">
      <c r="B25" s="17" t="s">
        <v>27</v>
      </c>
      <c r="C25" s="10"/>
      <c r="D25" s="10"/>
      <c r="E25" s="10"/>
      <c r="F25" s="10"/>
      <c r="G25" s="10"/>
      <c r="H25" s="10"/>
      <c r="I25" s="10"/>
      <c r="J25" s="76"/>
      <c r="K25" s="73"/>
      <c r="L25" s="76"/>
    </row>
    <row r="26" spans="2:12" s="8" customFormat="1" ht="26.25" customHeight="1" thickBot="1" x14ac:dyDescent="0.45">
      <c r="B26" s="26" t="s">
        <v>2</v>
      </c>
      <c r="C26" s="24"/>
      <c r="D26" s="24"/>
      <c r="E26" s="24"/>
      <c r="F26" s="24"/>
      <c r="G26" s="24"/>
      <c r="H26" s="24"/>
      <c r="I26" s="24"/>
      <c r="J26" s="77"/>
      <c r="K26" s="74"/>
      <c r="L26" s="77"/>
    </row>
    <row r="27" spans="2:12" s="8" customFormat="1" ht="18.75" customHeight="1" x14ac:dyDescent="0.4">
      <c r="B27" s="29" t="s">
        <v>1</v>
      </c>
      <c r="C27" s="32">
        <f>I24+1</f>
        <v>46146</v>
      </c>
      <c r="D27" s="32">
        <f>C27+1</f>
        <v>46147</v>
      </c>
      <c r="E27" s="32">
        <f t="shared" ref="E27:I27" si="5">D27+1</f>
        <v>46148</v>
      </c>
      <c r="F27" s="32">
        <f t="shared" si="5"/>
        <v>46149</v>
      </c>
      <c r="G27" s="32">
        <f t="shared" si="5"/>
        <v>46150</v>
      </c>
      <c r="H27" s="32">
        <f t="shared" si="5"/>
        <v>46151</v>
      </c>
      <c r="I27" s="32">
        <f t="shared" si="5"/>
        <v>46152</v>
      </c>
      <c r="J27" s="75"/>
      <c r="K27" s="72"/>
      <c r="L27" s="75"/>
    </row>
    <row r="28" spans="2:12" s="8" customFormat="1" ht="26.25" customHeight="1" x14ac:dyDescent="0.4">
      <c r="B28" s="17" t="s">
        <v>27</v>
      </c>
      <c r="C28" s="10"/>
      <c r="D28" s="10"/>
      <c r="E28" s="10"/>
      <c r="F28" s="10"/>
      <c r="G28" s="10"/>
      <c r="H28" s="10"/>
      <c r="I28" s="10"/>
      <c r="J28" s="76"/>
      <c r="K28" s="73"/>
      <c r="L28" s="76"/>
    </row>
    <row r="29" spans="2:12" s="8" customFormat="1" ht="26.25" customHeight="1" thickBot="1" x14ac:dyDescent="0.45">
      <c r="B29" s="26" t="s">
        <v>2</v>
      </c>
      <c r="C29" s="24"/>
      <c r="D29" s="24"/>
      <c r="E29" s="24"/>
      <c r="F29" s="24"/>
      <c r="G29" s="24"/>
      <c r="H29" s="24"/>
      <c r="I29" s="24"/>
      <c r="J29" s="77"/>
      <c r="K29" s="74"/>
      <c r="L29" s="77"/>
    </row>
    <row r="30" spans="2:12" s="8" customFormat="1" ht="18.75" customHeight="1" x14ac:dyDescent="0.4">
      <c r="B30" s="29" t="s">
        <v>25</v>
      </c>
      <c r="C30" s="32">
        <f>I27+1</f>
        <v>46153</v>
      </c>
      <c r="D30" s="32">
        <f>C30+1</f>
        <v>46154</v>
      </c>
      <c r="E30" s="32">
        <f t="shared" ref="E30:I30" si="6">D30+1</f>
        <v>46155</v>
      </c>
      <c r="F30" s="32">
        <f t="shared" si="6"/>
        <v>46156</v>
      </c>
      <c r="G30" s="32">
        <f t="shared" si="6"/>
        <v>46157</v>
      </c>
      <c r="H30" s="32">
        <f t="shared" si="6"/>
        <v>46158</v>
      </c>
      <c r="I30" s="32">
        <f t="shared" si="6"/>
        <v>46159</v>
      </c>
      <c r="J30" s="75"/>
      <c r="K30" s="72"/>
      <c r="L30" s="75"/>
    </row>
    <row r="31" spans="2:12" s="8" customFormat="1" ht="26.25" customHeight="1" x14ac:dyDescent="0.4">
      <c r="B31" s="17" t="s">
        <v>27</v>
      </c>
      <c r="C31" s="10"/>
      <c r="D31" s="10"/>
      <c r="E31" s="10"/>
      <c r="F31" s="10"/>
      <c r="G31" s="10"/>
      <c r="H31" s="10"/>
      <c r="I31" s="10"/>
      <c r="J31" s="76"/>
      <c r="K31" s="73"/>
      <c r="L31" s="76"/>
    </row>
    <row r="32" spans="2:12" s="8" customFormat="1" ht="26.25" customHeight="1" thickBot="1" x14ac:dyDescent="0.45">
      <c r="B32" s="26" t="s">
        <v>2</v>
      </c>
      <c r="C32" s="24"/>
      <c r="D32" s="24"/>
      <c r="E32" s="24"/>
      <c r="F32" s="24"/>
      <c r="G32" s="24"/>
      <c r="H32" s="24"/>
      <c r="I32" s="24"/>
      <c r="J32" s="77"/>
      <c r="K32" s="74"/>
      <c r="L32" s="77"/>
    </row>
    <row r="33" spans="2:12" s="8" customFormat="1" ht="18.75" customHeight="1" x14ac:dyDescent="0.4">
      <c r="B33" s="22" t="s">
        <v>1</v>
      </c>
      <c r="C33" s="32">
        <f>I30+1</f>
        <v>46160</v>
      </c>
      <c r="D33" s="32">
        <f>C33+1</f>
        <v>46161</v>
      </c>
      <c r="E33" s="32">
        <f t="shared" ref="E33:I33" si="7">D33+1</f>
        <v>46162</v>
      </c>
      <c r="F33" s="32">
        <f t="shared" si="7"/>
        <v>46163</v>
      </c>
      <c r="G33" s="32">
        <f t="shared" si="7"/>
        <v>46164</v>
      </c>
      <c r="H33" s="32">
        <f t="shared" si="7"/>
        <v>46165</v>
      </c>
      <c r="I33" s="32">
        <f t="shared" si="7"/>
        <v>46166</v>
      </c>
      <c r="J33" s="75"/>
      <c r="K33" s="72"/>
      <c r="L33" s="75"/>
    </row>
    <row r="34" spans="2:12" s="8" customFormat="1" ht="26.25" customHeight="1" x14ac:dyDescent="0.4">
      <c r="B34" s="17" t="s">
        <v>27</v>
      </c>
      <c r="C34" s="10"/>
      <c r="D34" s="10"/>
      <c r="E34" s="10"/>
      <c r="F34" s="10"/>
      <c r="G34" s="10"/>
      <c r="H34" s="10"/>
      <c r="I34" s="10"/>
      <c r="J34" s="76"/>
      <c r="K34" s="73"/>
      <c r="L34" s="76"/>
    </row>
    <row r="35" spans="2:12" s="8" customFormat="1" ht="26.25" customHeight="1" thickBot="1" x14ac:dyDescent="0.45">
      <c r="B35" s="26" t="s">
        <v>2</v>
      </c>
      <c r="C35" s="24"/>
      <c r="D35" s="24"/>
      <c r="E35" s="24"/>
      <c r="F35" s="24"/>
      <c r="G35" s="24"/>
      <c r="H35" s="24"/>
      <c r="I35" s="24"/>
      <c r="J35" s="77"/>
      <c r="K35" s="74"/>
      <c r="L35" s="77"/>
    </row>
    <row r="36" spans="2:12" s="8" customFormat="1" ht="18.75" customHeight="1" x14ac:dyDescent="0.4">
      <c r="B36" s="29" t="s">
        <v>1</v>
      </c>
      <c r="C36" s="32">
        <f>I33+1</f>
        <v>46167</v>
      </c>
      <c r="D36" s="32">
        <f>C36+1</f>
        <v>46168</v>
      </c>
      <c r="E36" s="32">
        <f t="shared" ref="E36:I36" si="8">D36+1</f>
        <v>46169</v>
      </c>
      <c r="F36" s="32">
        <f t="shared" si="8"/>
        <v>46170</v>
      </c>
      <c r="G36" s="32">
        <f t="shared" si="8"/>
        <v>46171</v>
      </c>
      <c r="H36" s="32">
        <f t="shared" si="8"/>
        <v>46172</v>
      </c>
      <c r="I36" s="32">
        <f t="shared" si="8"/>
        <v>46173</v>
      </c>
      <c r="J36" s="75"/>
      <c r="K36" s="72"/>
      <c r="L36" s="75"/>
    </row>
    <row r="37" spans="2:12" s="8" customFormat="1" ht="26.25" customHeight="1" x14ac:dyDescent="0.4">
      <c r="B37" s="17" t="s">
        <v>27</v>
      </c>
      <c r="C37" s="10"/>
      <c r="D37" s="10"/>
      <c r="E37" s="10"/>
      <c r="F37" s="10"/>
      <c r="G37" s="10"/>
      <c r="H37" s="10"/>
      <c r="I37" s="10"/>
      <c r="J37" s="76"/>
      <c r="K37" s="73"/>
      <c r="L37" s="76"/>
    </row>
    <row r="38" spans="2:12" s="8" customFormat="1" ht="26.25" customHeight="1" thickBot="1" x14ac:dyDescent="0.45">
      <c r="B38" s="26" t="s">
        <v>2</v>
      </c>
      <c r="C38" s="24"/>
      <c r="D38" s="24"/>
      <c r="E38" s="24"/>
      <c r="F38" s="24"/>
      <c r="G38" s="24"/>
      <c r="H38" s="24"/>
      <c r="I38" s="24"/>
      <c r="J38" s="77"/>
      <c r="K38" s="74"/>
      <c r="L38" s="77"/>
    </row>
    <row r="39" spans="2:12" s="8" customFormat="1" ht="18.75" customHeight="1" x14ac:dyDescent="0.4">
      <c r="B39" s="22" t="s">
        <v>1</v>
      </c>
      <c r="C39" s="32">
        <f>I36+1</f>
        <v>46174</v>
      </c>
      <c r="D39" s="32">
        <f>C39+1</f>
        <v>46175</v>
      </c>
      <c r="E39" s="32">
        <f t="shared" ref="E39:I39" si="9">D39+1</f>
        <v>46176</v>
      </c>
      <c r="F39" s="32">
        <f t="shared" si="9"/>
        <v>46177</v>
      </c>
      <c r="G39" s="32">
        <f t="shared" si="9"/>
        <v>46178</v>
      </c>
      <c r="H39" s="32">
        <f t="shared" si="9"/>
        <v>46179</v>
      </c>
      <c r="I39" s="32">
        <f t="shared" si="9"/>
        <v>46180</v>
      </c>
      <c r="J39" s="75"/>
      <c r="K39" s="72"/>
      <c r="L39" s="75"/>
    </row>
    <row r="40" spans="2:12" s="8" customFormat="1" ht="26.25" customHeight="1" x14ac:dyDescent="0.4">
      <c r="B40" s="17" t="s">
        <v>27</v>
      </c>
      <c r="C40" s="10"/>
      <c r="D40" s="10"/>
      <c r="E40" s="10"/>
      <c r="F40" s="10"/>
      <c r="G40" s="10"/>
      <c r="H40" s="10"/>
      <c r="I40" s="10"/>
      <c r="J40" s="76"/>
      <c r="K40" s="73"/>
      <c r="L40" s="76"/>
    </row>
    <row r="41" spans="2:12" s="8" customFormat="1" ht="26.25" customHeight="1" thickBot="1" x14ac:dyDescent="0.45">
      <c r="B41" s="26" t="s">
        <v>2</v>
      </c>
      <c r="C41" s="24"/>
      <c r="D41" s="24"/>
      <c r="E41" s="24"/>
      <c r="F41" s="24"/>
      <c r="G41" s="24"/>
      <c r="H41" s="24"/>
      <c r="I41" s="24"/>
      <c r="J41" s="77"/>
      <c r="K41" s="74"/>
      <c r="L41" s="77"/>
    </row>
    <row r="42" spans="2:12" s="8" customFormat="1" ht="18.75" customHeight="1" x14ac:dyDescent="0.4">
      <c r="B42" s="29" t="s">
        <v>25</v>
      </c>
      <c r="C42" s="32">
        <f>I39+1</f>
        <v>46181</v>
      </c>
      <c r="D42" s="32">
        <f>C42+1</f>
        <v>46182</v>
      </c>
      <c r="E42" s="32">
        <f t="shared" ref="E42" si="10">D42+1</f>
        <v>46183</v>
      </c>
      <c r="F42" s="32">
        <f t="shared" ref="F42" si="11">E42+1</f>
        <v>46184</v>
      </c>
      <c r="G42" s="32">
        <f t="shared" ref="G42" si="12">F42+1</f>
        <v>46185</v>
      </c>
      <c r="H42" s="32">
        <f t="shared" ref="H42" si="13">G42+1</f>
        <v>46186</v>
      </c>
      <c r="I42" s="32">
        <f t="shared" ref="I42" si="14">H42+1</f>
        <v>46187</v>
      </c>
      <c r="J42" s="78"/>
      <c r="K42" s="72"/>
      <c r="L42" s="75"/>
    </row>
    <row r="43" spans="2:12" s="8" customFormat="1" ht="26.25" customHeight="1" x14ac:dyDescent="0.4">
      <c r="B43" s="17" t="s">
        <v>27</v>
      </c>
      <c r="C43" s="10"/>
      <c r="D43" s="10"/>
      <c r="E43" s="10"/>
      <c r="F43" s="10"/>
      <c r="G43" s="10"/>
      <c r="H43" s="10"/>
      <c r="I43" s="10"/>
      <c r="J43" s="79"/>
      <c r="K43" s="73"/>
      <c r="L43" s="76"/>
    </row>
    <row r="44" spans="2:12" s="8" customFormat="1" ht="26.25" customHeight="1" thickBot="1" x14ac:dyDescent="0.45">
      <c r="B44" s="26" t="s">
        <v>2</v>
      </c>
      <c r="C44" s="24"/>
      <c r="D44" s="24"/>
      <c r="E44" s="24"/>
      <c r="F44" s="24"/>
      <c r="G44" s="24"/>
      <c r="H44" s="24"/>
      <c r="I44" s="24"/>
      <c r="J44" s="80"/>
      <c r="K44" s="74"/>
      <c r="L44" s="77"/>
    </row>
    <row r="45" spans="2:12" s="8" customFormat="1" ht="18.75" customHeight="1" x14ac:dyDescent="0.4">
      <c r="B45" s="22" t="s">
        <v>1</v>
      </c>
      <c r="C45" s="31">
        <f>I42+1</f>
        <v>46188</v>
      </c>
      <c r="D45" s="31">
        <f>C45+1</f>
        <v>46189</v>
      </c>
      <c r="E45" s="31">
        <f t="shared" ref="E45" si="15">D45+1</f>
        <v>46190</v>
      </c>
      <c r="F45" s="31">
        <f t="shared" ref="F45" si="16">E45+1</f>
        <v>46191</v>
      </c>
      <c r="G45" s="31">
        <f t="shared" ref="G45" si="17">F45+1</f>
        <v>46192</v>
      </c>
      <c r="H45" s="31">
        <f t="shared" ref="H45" si="18">G45+1</f>
        <v>46193</v>
      </c>
      <c r="I45" s="31">
        <f t="shared" ref="I45" si="19">H45+1</f>
        <v>46194</v>
      </c>
      <c r="J45" s="75"/>
      <c r="K45" s="72"/>
      <c r="L45" s="75"/>
    </row>
    <row r="46" spans="2:12" s="8" customFormat="1" ht="26.25" customHeight="1" x14ac:dyDescent="0.4">
      <c r="B46" s="17" t="s">
        <v>27</v>
      </c>
      <c r="C46" s="10"/>
      <c r="D46" s="10"/>
      <c r="E46" s="10"/>
      <c r="F46" s="10"/>
      <c r="G46" s="10"/>
      <c r="H46" s="10"/>
      <c r="I46" s="10"/>
      <c r="J46" s="76"/>
      <c r="K46" s="73"/>
      <c r="L46" s="76"/>
    </row>
    <row r="47" spans="2:12" s="8" customFormat="1" ht="26.25" customHeight="1" thickBot="1" x14ac:dyDescent="0.45">
      <c r="B47" s="26" t="s">
        <v>2</v>
      </c>
      <c r="C47" s="24"/>
      <c r="D47" s="24"/>
      <c r="E47" s="24"/>
      <c r="F47" s="24"/>
      <c r="G47" s="24"/>
      <c r="H47" s="24"/>
      <c r="I47" s="24"/>
      <c r="J47" s="77"/>
      <c r="K47" s="74"/>
      <c r="L47" s="77"/>
    </row>
    <row r="48" spans="2:12" s="8" customFormat="1" ht="18.75" customHeight="1" x14ac:dyDescent="0.4">
      <c r="B48" s="29" t="s">
        <v>1</v>
      </c>
      <c r="C48" s="32">
        <f>I45+1</f>
        <v>46195</v>
      </c>
      <c r="D48" s="32">
        <f>C48+1</f>
        <v>46196</v>
      </c>
      <c r="E48" s="32">
        <f t="shared" ref="E48" si="20">D48+1</f>
        <v>46197</v>
      </c>
      <c r="F48" s="32">
        <f t="shared" ref="F48" si="21">E48+1</f>
        <v>46198</v>
      </c>
      <c r="G48" s="32">
        <f t="shared" ref="G48" si="22">F48+1</f>
        <v>46199</v>
      </c>
      <c r="H48" s="32">
        <f t="shared" ref="H48" si="23">G48+1</f>
        <v>46200</v>
      </c>
      <c r="I48" s="32">
        <f t="shared" ref="I48" si="24">H48+1</f>
        <v>46201</v>
      </c>
      <c r="J48" s="75"/>
      <c r="K48" s="72"/>
      <c r="L48" s="75"/>
    </row>
    <row r="49" spans="2:12" s="8" customFormat="1" ht="26.25" customHeight="1" x14ac:dyDescent="0.4">
      <c r="B49" s="17" t="s">
        <v>27</v>
      </c>
      <c r="C49" s="10"/>
      <c r="D49" s="10"/>
      <c r="E49" s="10"/>
      <c r="F49" s="10"/>
      <c r="G49" s="10"/>
      <c r="H49" s="10"/>
      <c r="I49" s="10"/>
      <c r="J49" s="76"/>
      <c r="K49" s="73"/>
      <c r="L49" s="76"/>
    </row>
    <row r="50" spans="2:12" s="8" customFormat="1" ht="26.25" customHeight="1" thickBot="1" x14ac:dyDescent="0.45">
      <c r="B50" s="26" t="s">
        <v>2</v>
      </c>
      <c r="C50" s="24"/>
      <c r="D50" s="24"/>
      <c r="E50" s="24"/>
      <c r="F50" s="24"/>
      <c r="G50" s="24"/>
      <c r="H50" s="24"/>
      <c r="I50" s="24"/>
      <c r="J50" s="77"/>
      <c r="K50" s="74"/>
      <c r="L50" s="77"/>
    </row>
    <row r="51" spans="2:12" s="8" customFormat="1" ht="18.75" customHeight="1" x14ac:dyDescent="0.4">
      <c r="B51" s="22" t="s">
        <v>1</v>
      </c>
      <c r="C51" s="32">
        <f>I48+1</f>
        <v>46202</v>
      </c>
      <c r="D51" s="32">
        <f>C51+1</f>
        <v>46203</v>
      </c>
      <c r="E51" s="32">
        <f t="shared" ref="E51" si="25">D51+1</f>
        <v>46204</v>
      </c>
      <c r="F51" s="32">
        <f t="shared" ref="F51" si="26">E51+1</f>
        <v>46205</v>
      </c>
      <c r="G51" s="32">
        <f t="shared" ref="G51" si="27">F51+1</f>
        <v>46206</v>
      </c>
      <c r="H51" s="32">
        <f t="shared" ref="H51" si="28">G51+1</f>
        <v>46207</v>
      </c>
      <c r="I51" s="32">
        <f t="shared" ref="I51" si="29">H51+1</f>
        <v>46208</v>
      </c>
      <c r="J51" s="75"/>
      <c r="K51" s="72"/>
      <c r="L51" s="75"/>
    </row>
    <row r="52" spans="2:12" s="8" customFormat="1" ht="26.25" customHeight="1" x14ac:dyDescent="0.4">
      <c r="B52" s="17" t="s">
        <v>27</v>
      </c>
      <c r="C52" s="10"/>
      <c r="D52" s="10"/>
      <c r="E52" s="10"/>
      <c r="F52" s="10"/>
      <c r="G52" s="10"/>
      <c r="H52" s="10"/>
      <c r="I52" s="10"/>
      <c r="J52" s="76"/>
      <c r="K52" s="73"/>
      <c r="L52" s="76"/>
    </row>
    <row r="53" spans="2:12" s="8" customFormat="1" ht="26.25" customHeight="1" thickBot="1" x14ac:dyDescent="0.45">
      <c r="B53" s="26" t="s">
        <v>2</v>
      </c>
      <c r="C53" s="24"/>
      <c r="D53" s="24"/>
      <c r="E53" s="24"/>
      <c r="F53" s="24"/>
      <c r="G53" s="24"/>
      <c r="H53" s="24"/>
      <c r="I53" s="24"/>
      <c r="J53" s="77"/>
      <c r="K53" s="74"/>
      <c r="L53" s="77"/>
    </row>
    <row r="54" spans="2:12" s="8" customFormat="1" ht="18.75" customHeight="1" x14ac:dyDescent="0.4">
      <c r="B54" s="29" t="s">
        <v>1</v>
      </c>
      <c r="C54" s="32">
        <f>I51+1</f>
        <v>46209</v>
      </c>
      <c r="D54" s="32">
        <f>C54+1</f>
        <v>46210</v>
      </c>
      <c r="E54" s="32">
        <f t="shared" ref="E54" si="30">D54+1</f>
        <v>46211</v>
      </c>
      <c r="F54" s="32">
        <f t="shared" ref="F54" si="31">E54+1</f>
        <v>46212</v>
      </c>
      <c r="G54" s="32">
        <f t="shared" ref="G54" si="32">F54+1</f>
        <v>46213</v>
      </c>
      <c r="H54" s="32">
        <f t="shared" ref="H54" si="33">G54+1</f>
        <v>46214</v>
      </c>
      <c r="I54" s="32">
        <f t="shared" ref="I54" si="34">H54+1</f>
        <v>46215</v>
      </c>
      <c r="J54" s="75"/>
      <c r="K54" s="72"/>
      <c r="L54" s="75"/>
    </row>
    <row r="55" spans="2:12" s="8" customFormat="1" ht="26.25" customHeight="1" x14ac:dyDescent="0.4">
      <c r="B55" s="17" t="s">
        <v>27</v>
      </c>
      <c r="C55" s="10"/>
      <c r="D55" s="10"/>
      <c r="E55" s="10"/>
      <c r="F55" s="10"/>
      <c r="G55" s="10"/>
      <c r="H55" s="10"/>
      <c r="I55" s="10"/>
      <c r="J55" s="76"/>
      <c r="K55" s="73"/>
      <c r="L55" s="76"/>
    </row>
    <row r="56" spans="2:12" s="8" customFormat="1" ht="26.25" customHeight="1" thickBot="1" x14ac:dyDescent="0.45">
      <c r="B56" s="26" t="s">
        <v>2</v>
      </c>
      <c r="C56" s="24"/>
      <c r="D56" s="24"/>
      <c r="E56" s="24"/>
      <c r="F56" s="24"/>
      <c r="G56" s="24"/>
      <c r="H56" s="24"/>
      <c r="I56" s="24"/>
      <c r="J56" s="77"/>
      <c r="K56" s="74"/>
      <c r="L56" s="77"/>
    </row>
    <row r="57" spans="2:12" s="8" customFormat="1" ht="18.75" customHeight="1" x14ac:dyDescent="0.4">
      <c r="B57" s="29" t="s">
        <v>25</v>
      </c>
      <c r="C57" s="32">
        <f>I54+1</f>
        <v>46216</v>
      </c>
      <c r="D57" s="32">
        <f>C57+1</f>
        <v>46217</v>
      </c>
      <c r="E57" s="32">
        <f t="shared" ref="E57" si="35">D57+1</f>
        <v>46218</v>
      </c>
      <c r="F57" s="32">
        <f t="shared" ref="F57" si="36">E57+1</f>
        <v>46219</v>
      </c>
      <c r="G57" s="32">
        <f t="shared" ref="G57" si="37">F57+1</f>
        <v>46220</v>
      </c>
      <c r="H57" s="32">
        <f t="shared" ref="H57" si="38">G57+1</f>
        <v>46221</v>
      </c>
      <c r="I57" s="32">
        <f t="shared" ref="I57" si="39">H57+1</f>
        <v>46222</v>
      </c>
      <c r="J57" s="75"/>
      <c r="K57" s="72"/>
      <c r="L57" s="75"/>
    </row>
    <row r="58" spans="2:12" s="8" customFormat="1" ht="26.25" customHeight="1" x14ac:dyDescent="0.4">
      <c r="B58" s="17" t="s">
        <v>27</v>
      </c>
      <c r="C58" s="10"/>
      <c r="D58" s="10"/>
      <c r="E58" s="10"/>
      <c r="F58" s="10"/>
      <c r="G58" s="10"/>
      <c r="H58" s="10"/>
      <c r="I58" s="10"/>
      <c r="J58" s="76"/>
      <c r="K58" s="73"/>
      <c r="L58" s="76"/>
    </row>
    <row r="59" spans="2:12" s="8" customFormat="1" ht="26.25" customHeight="1" thickBot="1" x14ac:dyDescent="0.45">
      <c r="B59" s="26" t="s">
        <v>2</v>
      </c>
      <c r="C59" s="24"/>
      <c r="D59" s="24"/>
      <c r="E59" s="24"/>
      <c r="F59" s="24"/>
      <c r="G59" s="24"/>
      <c r="H59" s="24"/>
      <c r="I59" s="24"/>
      <c r="J59" s="77"/>
      <c r="K59" s="74"/>
      <c r="L59" s="77"/>
    </row>
    <row r="60" spans="2:12" s="8" customFormat="1" ht="18.75" customHeight="1" x14ac:dyDescent="0.4">
      <c r="B60" s="22" t="s">
        <v>1</v>
      </c>
      <c r="C60" s="32">
        <f>I57+1</f>
        <v>46223</v>
      </c>
      <c r="D60" s="32">
        <f>C60+1</f>
        <v>46224</v>
      </c>
      <c r="E60" s="32">
        <f t="shared" ref="E60" si="40">D60+1</f>
        <v>46225</v>
      </c>
      <c r="F60" s="32">
        <f t="shared" ref="F60" si="41">E60+1</f>
        <v>46226</v>
      </c>
      <c r="G60" s="32">
        <f t="shared" ref="G60" si="42">F60+1</f>
        <v>46227</v>
      </c>
      <c r="H60" s="32">
        <f t="shared" ref="H60" si="43">G60+1</f>
        <v>46228</v>
      </c>
      <c r="I60" s="32">
        <f t="shared" ref="I60" si="44">H60+1</f>
        <v>46229</v>
      </c>
      <c r="J60" s="75"/>
      <c r="K60" s="72"/>
      <c r="L60" s="75"/>
    </row>
    <row r="61" spans="2:12" s="8" customFormat="1" ht="26.25" customHeight="1" x14ac:dyDescent="0.4">
      <c r="B61" s="17" t="s">
        <v>27</v>
      </c>
      <c r="C61" s="10"/>
      <c r="D61" s="10"/>
      <c r="E61" s="10"/>
      <c r="F61" s="10"/>
      <c r="G61" s="10"/>
      <c r="H61" s="10"/>
      <c r="I61" s="10"/>
      <c r="J61" s="76"/>
      <c r="K61" s="73"/>
      <c r="L61" s="76"/>
    </row>
    <row r="62" spans="2:12" s="8" customFormat="1" ht="26.25" customHeight="1" thickBot="1" x14ac:dyDescent="0.45">
      <c r="B62" s="26" t="s">
        <v>2</v>
      </c>
      <c r="C62" s="24"/>
      <c r="D62" s="24"/>
      <c r="E62" s="24"/>
      <c r="F62" s="24"/>
      <c r="G62" s="24"/>
      <c r="H62" s="24"/>
      <c r="I62" s="24"/>
      <c r="J62" s="77"/>
      <c r="K62" s="74"/>
      <c r="L62" s="77"/>
    </row>
    <row r="63" spans="2:12" s="8" customFormat="1" ht="18.75" customHeight="1" x14ac:dyDescent="0.4">
      <c r="B63" s="29" t="s">
        <v>1</v>
      </c>
      <c r="C63" s="32">
        <f>I60+1</f>
        <v>46230</v>
      </c>
      <c r="D63" s="32">
        <f>C63+1</f>
        <v>46231</v>
      </c>
      <c r="E63" s="32">
        <f t="shared" ref="E63" si="45">D63+1</f>
        <v>46232</v>
      </c>
      <c r="F63" s="32">
        <f t="shared" ref="F63" si="46">E63+1</f>
        <v>46233</v>
      </c>
      <c r="G63" s="32">
        <f t="shared" ref="G63" si="47">F63+1</f>
        <v>46234</v>
      </c>
      <c r="H63" s="32">
        <f t="shared" ref="H63" si="48">G63+1</f>
        <v>46235</v>
      </c>
      <c r="I63" s="32">
        <f t="shared" ref="I63" si="49">H63+1</f>
        <v>46236</v>
      </c>
      <c r="J63" s="75"/>
      <c r="K63" s="72"/>
      <c r="L63" s="75"/>
    </row>
    <row r="64" spans="2:12" s="8" customFormat="1" ht="26.25" customHeight="1" x14ac:dyDescent="0.4">
      <c r="B64" s="17" t="s">
        <v>27</v>
      </c>
      <c r="C64" s="10"/>
      <c r="D64" s="10"/>
      <c r="E64" s="10"/>
      <c r="F64" s="10"/>
      <c r="G64" s="10"/>
      <c r="H64" s="10"/>
      <c r="I64" s="10"/>
      <c r="J64" s="76"/>
      <c r="K64" s="73"/>
      <c r="L64" s="76"/>
    </row>
    <row r="65" spans="2:12" s="8" customFormat="1" ht="26.25" customHeight="1" thickBot="1" x14ac:dyDescent="0.45">
      <c r="B65" s="26" t="s">
        <v>2</v>
      </c>
      <c r="C65" s="24"/>
      <c r="D65" s="24"/>
      <c r="E65" s="24"/>
      <c r="F65" s="24"/>
      <c r="G65" s="24"/>
      <c r="H65" s="24"/>
      <c r="I65" s="24"/>
      <c r="J65" s="77"/>
      <c r="K65" s="74"/>
      <c r="L65" s="77"/>
    </row>
    <row r="66" spans="2:12" s="8" customFormat="1" ht="18.75" customHeight="1" x14ac:dyDescent="0.4">
      <c r="B66" s="22" t="s">
        <v>1</v>
      </c>
      <c r="C66" s="32">
        <f>I63+1</f>
        <v>46237</v>
      </c>
      <c r="D66" s="32">
        <f>C66+1</f>
        <v>46238</v>
      </c>
      <c r="E66" s="32">
        <f t="shared" ref="E66" si="50">D66+1</f>
        <v>46239</v>
      </c>
      <c r="F66" s="32">
        <f t="shared" ref="F66" si="51">E66+1</f>
        <v>46240</v>
      </c>
      <c r="G66" s="32">
        <f t="shared" ref="G66" si="52">F66+1</f>
        <v>46241</v>
      </c>
      <c r="H66" s="32">
        <f t="shared" ref="H66" si="53">G66+1</f>
        <v>46242</v>
      </c>
      <c r="I66" s="32">
        <f t="shared" ref="I66" si="54">H66+1</f>
        <v>46243</v>
      </c>
      <c r="J66" s="75"/>
      <c r="K66" s="72"/>
      <c r="L66" s="75"/>
    </row>
    <row r="67" spans="2:12" s="8" customFormat="1" ht="26.25" customHeight="1" x14ac:dyDescent="0.4">
      <c r="B67" s="17" t="s">
        <v>27</v>
      </c>
      <c r="C67" s="10"/>
      <c r="D67" s="10"/>
      <c r="E67" s="10"/>
      <c r="F67" s="10"/>
      <c r="G67" s="10"/>
      <c r="H67" s="10"/>
      <c r="I67" s="10"/>
      <c r="J67" s="76"/>
      <c r="K67" s="73"/>
      <c r="L67" s="76"/>
    </row>
    <row r="68" spans="2:12" s="8" customFormat="1" ht="26.25" customHeight="1" thickBot="1" x14ac:dyDescent="0.45">
      <c r="B68" s="26" t="s">
        <v>2</v>
      </c>
      <c r="C68" s="24"/>
      <c r="D68" s="24"/>
      <c r="E68" s="24"/>
      <c r="F68" s="24"/>
      <c r="G68" s="24"/>
      <c r="H68" s="24"/>
      <c r="I68" s="24"/>
      <c r="J68" s="77"/>
      <c r="K68" s="74"/>
      <c r="L68" s="77"/>
    </row>
    <row r="69" spans="2:12" s="8" customFormat="1" ht="18.75" customHeight="1" x14ac:dyDescent="0.4">
      <c r="B69" s="29" t="s">
        <v>25</v>
      </c>
      <c r="C69" s="32">
        <f>I66+1</f>
        <v>46244</v>
      </c>
      <c r="D69" s="32">
        <f>C69+1</f>
        <v>46245</v>
      </c>
      <c r="E69" s="32">
        <f t="shared" ref="E69" si="55">D69+1</f>
        <v>46246</v>
      </c>
      <c r="F69" s="32">
        <f t="shared" ref="F69" si="56">E69+1</f>
        <v>46247</v>
      </c>
      <c r="G69" s="32">
        <f t="shared" ref="G69" si="57">F69+1</f>
        <v>46248</v>
      </c>
      <c r="H69" s="32">
        <f t="shared" ref="H69" si="58">G69+1</f>
        <v>46249</v>
      </c>
      <c r="I69" s="32">
        <f t="shared" ref="I69" si="59">H69+1</f>
        <v>46250</v>
      </c>
      <c r="J69" s="78"/>
      <c r="K69" s="72"/>
      <c r="L69" s="75"/>
    </row>
    <row r="70" spans="2:12" s="8" customFormat="1" ht="26.25" customHeight="1" x14ac:dyDescent="0.4">
      <c r="B70" s="17" t="s">
        <v>27</v>
      </c>
      <c r="C70" s="10"/>
      <c r="D70" s="10"/>
      <c r="E70" s="10"/>
      <c r="F70" s="10"/>
      <c r="G70" s="10"/>
      <c r="H70" s="10"/>
      <c r="I70" s="10"/>
      <c r="J70" s="79"/>
      <c r="K70" s="73"/>
      <c r="L70" s="76"/>
    </row>
    <row r="71" spans="2:12" s="8" customFormat="1" ht="26.25" customHeight="1" thickBot="1" x14ac:dyDescent="0.45">
      <c r="B71" s="26" t="s">
        <v>2</v>
      </c>
      <c r="C71" s="24"/>
      <c r="D71" s="24"/>
      <c r="E71" s="24"/>
      <c r="F71" s="24"/>
      <c r="G71" s="24"/>
      <c r="H71" s="24"/>
      <c r="I71" s="24"/>
      <c r="J71" s="80"/>
      <c r="K71" s="74"/>
      <c r="L71" s="77"/>
    </row>
    <row r="72" spans="2:12" s="8" customFormat="1" ht="18.75" customHeight="1" x14ac:dyDescent="0.4">
      <c r="B72" s="22" t="s">
        <v>1</v>
      </c>
      <c r="C72" s="31">
        <f>I69+1</f>
        <v>46251</v>
      </c>
      <c r="D72" s="31">
        <f>C72+1</f>
        <v>46252</v>
      </c>
      <c r="E72" s="31">
        <f t="shared" ref="E72" si="60">D72+1</f>
        <v>46253</v>
      </c>
      <c r="F72" s="31">
        <f t="shared" ref="F72" si="61">E72+1</f>
        <v>46254</v>
      </c>
      <c r="G72" s="31">
        <f t="shared" ref="G72" si="62">F72+1</f>
        <v>46255</v>
      </c>
      <c r="H72" s="31">
        <f t="shared" ref="H72" si="63">G72+1</f>
        <v>46256</v>
      </c>
      <c r="I72" s="31">
        <f t="shared" ref="I72" si="64">H72+1</f>
        <v>46257</v>
      </c>
      <c r="J72" s="75"/>
      <c r="K72" s="72"/>
      <c r="L72" s="75"/>
    </row>
    <row r="73" spans="2:12" s="8" customFormat="1" ht="26.25" customHeight="1" x14ac:dyDescent="0.4">
      <c r="B73" s="17" t="s">
        <v>27</v>
      </c>
      <c r="C73" s="10"/>
      <c r="D73" s="10"/>
      <c r="E73" s="10"/>
      <c r="F73" s="10"/>
      <c r="G73" s="10"/>
      <c r="H73" s="10"/>
      <c r="I73" s="10"/>
      <c r="J73" s="76"/>
      <c r="K73" s="73"/>
      <c r="L73" s="76"/>
    </row>
    <row r="74" spans="2:12" s="8" customFormat="1" ht="26.25" customHeight="1" thickBot="1" x14ac:dyDescent="0.45">
      <c r="B74" s="26" t="s">
        <v>2</v>
      </c>
      <c r="C74" s="24"/>
      <c r="D74" s="24"/>
      <c r="E74" s="24"/>
      <c r="F74" s="24"/>
      <c r="G74" s="24"/>
      <c r="H74" s="24"/>
      <c r="I74" s="24"/>
      <c r="J74" s="77"/>
      <c r="K74" s="74"/>
      <c r="L74" s="77"/>
    </row>
    <row r="75" spans="2:12" s="8" customFormat="1" ht="18.75" customHeight="1" x14ac:dyDescent="0.4">
      <c r="B75" s="29" t="s">
        <v>1</v>
      </c>
      <c r="C75" s="32">
        <f>I72+1</f>
        <v>46258</v>
      </c>
      <c r="D75" s="32">
        <f>C75+1</f>
        <v>46259</v>
      </c>
      <c r="E75" s="32">
        <f t="shared" ref="E75" si="65">D75+1</f>
        <v>46260</v>
      </c>
      <c r="F75" s="32">
        <f t="shared" ref="F75" si="66">E75+1</f>
        <v>46261</v>
      </c>
      <c r="G75" s="32">
        <f t="shared" ref="G75" si="67">F75+1</f>
        <v>46262</v>
      </c>
      <c r="H75" s="32">
        <f t="shared" ref="H75" si="68">G75+1</f>
        <v>46263</v>
      </c>
      <c r="I75" s="32">
        <f t="shared" ref="I75" si="69">H75+1</f>
        <v>46264</v>
      </c>
      <c r="J75" s="75"/>
      <c r="K75" s="72"/>
      <c r="L75" s="75"/>
    </row>
    <row r="76" spans="2:12" s="8" customFormat="1" ht="26.25" customHeight="1" x14ac:dyDescent="0.4">
      <c r="B76" s="17" t="s">
        <v>27</v>
      </c>
      <c r="C76" s="10"/>
      <c r="D76" s="10"/>
      <c r="E76" s="10"/>
      <c r="F76" s="10"/>
      <c r="G76" s="10"/>
      <c r="H76" s="10"/>
      <c r="I76" s="10"/>
      <c r="J76" s="76"/>
      <c r="K76" s="73"/>
      <c r="L76" s="76"/>
    </row>
    <row r="77" spans="2:12" s="8" customFormat="1" ht="26.25" customHeight="1" thickBot="1" x14ac:dyDescent="0.45">
      <c r="B77" s="26" t="s">
        <v>2</v>
      </c>
      <c r="C77" s="24"/>
      <c r="D77" s="24"/>
      <c r="E77" s="24"/>
      <c r="F77" s="24"/>
      <c r="G77" s="24"/>
      <c r="H77" s="24"/>
      <c r="I77" s="24"/>
      <c r="J77" s="77"/>
      <c r="K77" s="74"/>
      <c r="L77" s="77"/>
    </row>
    <row r="78" spans="2:12" s="8" customFormat="1" ht="18.75" customHeight="1" x14ac:dyDescent="0.4">
      <c r="B78" s="22" t="s">
        <v>1</v>
      </c>
      <c r="C78" s="32">
        <f>I75+1</f>
        <v>46265</v>
      </c>
      <c r="D78" s="32">
        <f>C78+1</f>
        <v>46266</v>
      </c>
      <c r="E78" s="32">
        <f t="shared" ref="E78" si="70">D78+1</f>
        <v>46267</v>
      </c>
      <c r="F78" s="32">
        <f t="shared" ref="F78" si="71">E78+1</f>
        <v>46268</v>
      </c>
      <c r="G78" s="32">
        <f t="shared" ref="G78" si="72">F78+1</f>
        <v>46269</v>
      </c>
      <c r="H78" s="32">
        <f t="shared" ref="H78" si="73">G78+1</f>
        <v>46270</v>
      </c>
      <c r="I78" s="32">
        <f t="shared" ref="I78" si="74">H78+1</f>
        <v>46271</v>
      </c>
      <c r="J78" s="75"/>
      <c r="K78" s="72"/>
      <c r="L78" s="75"/>
    </row>
    <row r="79" spans="2:12" s="8" customFormat="1" ht="26.25" customHeight="1" x14ac:dyDescent="0.4">
      <c r="B79" s="17" t="s">
        <v>27</v>
      </c>
      <c r="C79" s="10"/>
      <c r="D79" s="10"/>
      <c r="E79" s="10"/>
      <c r="F79" s="10"/>
      <c r="G79" s="10"/>
      <c r="H79" s="10"/>
      <c r="I79" s="10"/>
      <c r="J79" s="76"/>
      <c r="K79" s="73"/>
      <c r="L79" s="76"/>
    </row>
    <row r="80" spans="2:12" s="8" customFormat="1" ht="26.25" customHeight="1" thickBot="1" x14ac:dyDescent="0.45">
      <c r="B80" s="26" t="s">
        <v>2</v>
      </c>
      <c r="C80" s="24"/>
      <c r="D80" s="24"/>
      <c r="E80" s="24"/>
      <c r="F80" s="24"/>
      <c r="G80" s="24"/>
      <c r="H80" s="24"/>
      <c r="I80" s="24"/>
      <c r="J80" s="77"/>
      <c r="K80" s="74"/>
      <c r="L80" s="77"/>
    </row>
    <row r="81" spans="2:12" s="8" customFormat="1" ht="18.75" customHeight="1" x14ac:dyDescent="0.4">
      <c r="B81" s="29" t="s">
        <v>1</v>
      </c>
      <c r="C81" s="32">
        <f>I78+1</f>
        <v>46272</v>
      </c>
      <c r="D81" s="32">
        <f>C81+1</f>
        <v>46273</v>
      </c>
      <c r="E81" s="32">
        <f t="shared" ref="E81" si="75">D81+1</f>
        <v>46274</v>
      </c>
      <c r="F81" s="32">
        <f t="shared" ref="F81" si="76">E81+1</f>
        <v>46275</v>
      </c>
      <c r="G81" s="32">
        <f t="shared" ref="G81" si="77">F81+1</f>
        <v>46276</v>
      </c>
      <c r="H81" s="32">
        <f t="shared" ref="H81" si="78">G81+1</f>
        <v>46277</v>
      </c>
      <c r="I81" s="32">
        <f t="shared" ref="I81" si="79">H81+1</f>
        <v>46278</v>
      </c>
      <c r="J81" s="75"/>
      <c r="K81" s="72"/>
      <c r="L81" s="75"/>
    </row>
    <row r="82" spans="2:12" s="8" customFormat="1" ht="26.25" customHeight="1" x14ac:dyDescent="0.4">
      <c r="B82" s="17" t="s">
        <v>27</v>
      </c>
      <c r="C82" s="10"/>
      <c r="D82" s="10"/>
      <c r="E82" s="10"/>
      <c r="F82" s="10"/>
      <c r="G82" s="10"/>
      <c r="H82" s="10"/>
      <c r="I82" s="10"/>
      <c r="J82" s="76"/>
      <c r="K82" s="73"/>
      <c r="L82" s="76"/>
    </row>
    <row r="83" spans="2:12" s="8" customFormat="1" ht="26.25" customHeight="1" thickBot="1" x14ac:dyDescent="0.45">
      <c r="B83" s="26" t="s">
        <v>2</v>
      </c>
      <c r="C83" s="24"/>
      <c r="D83" s="24"/>
      <c r="E83" s="24"/>
      <c r="F83" s="24"/>
      <c r="G83" s="24"/>
      <c r="H83" s="24"/>
      <c r="I83" s="24"/>
      <c r="J83" s="77"/>
      <c r="K83" s="74"/>
      <c r="L83" s="77"/>
    </row>
    <row r="84" spans="2:12" s="8" customFormat="1" ht="18.75" customHeight="1" x14ac:dyDescent="0.4">
      <c r="B84" s="29" t="s">
        <v>25</v>
      </c>
      <c r="C84" s="32">
        <f>I81+1</f>
        <v>46279</v>
      </c>
      <c r="D84" s="32">
        <f>C84+1</f>
        <v>46280</v>
      </c>
      <c r="E84" s="32">
        <f t="shared" ref="E84" si="80">D84+1</f>
        <v>46281</v>
      </c>
      <c r="F84" s="32">
        <f t="shared" ref="F84" si="81">E84+1</f>
        <v>46282</v>
      </c>
      <c r="G84" s="32">
        <f t="shared" ref="G84" si="82">F84+1</f>
        <v>46283</v>
      </c>
      <c r="H84" s="32">
        <f t="shared" ref="H84" si="83">G84+1</f>
        <v>46284</v>
      </c>
      <c r="I84" s="32">
        <f t="shared" ref="I84" si="84">H84+1</f>
        <v>46285</v>
      </c>
      <c r="J84" s="75"/>
      <c r="K84" s="72"/>
      <c r="L84" s="75"/>
    </row>
    <row r="85" spans="2:12" s="8" customFormat="1" ht="26.25" customHeight="1" x14ac:dyDescent="0.4">
      <c r="B85" s="17" t="s">
        <v>27</v>
      </c>
      <c r="C85" s="10"/>
      <c r="D85" s="10"/>
      <c r="E85" s="10"/>
      <c r="F85" s="10"/>
      <c r="G85" s="10"/>
      <c r="H85" s="10"/>
      <c r="I85" s="10"/>
      <c r="J85" s="76"/>
      <c r="K85" s="73"/>
      <c r="L85" s="76"/>
    </row>
    <row r="86" spans="2:12" s="8" customFormat="1" ht="26.25" customHeight="1" thickBot="1" x14ac:dyDescent="0.45">
      <c r="B86" s="26" t="s">
        <v>2</v>
      </c>
      <c r="C86" s="24"/>
      <c r="D86" s="24"/>
      <c r="E86" s="24"/>
      <c r="F86" s="24"/>
      <c r="G86" s="24"/>
      <c r="H86" s="24"/>
      <c r="I86" s="24"/>
      <c r="J86" s="77"/>
      <c r="K86" s="74"/>
      <c r="L86" s="77"/>
    </row>
    <row r="87" spans="2:12" s="8" customFormat="1" ht="18.75" customHeight="1" x14ac:dyDescent="0.4">
      <c r="B87" s="22" t="s">
        <v>1</v>
      </c>
      <c r="C87" s="32">
        <f>I84+1</f>
        <v>46286</v>
      </c>
      <c r="D87" s="32">
        <f>C87+1</f>
        <v>46287</v>
      </c>
      <c r="E87" s="32">
        <f t="shared" ref="E87" si="85">D87+1</f>
        <v>46288</v>
      </c>
      <c r="F87" s="32">
        <f t="shared" ref="F87" si="86">E87+1</f>
        <v>46289</v>
      </c>
      <c r="G87" s="32">
        <f t="shared" ref="G87" si="87">F87+1</f>
        <v>46290</v>
      </c>
      <c r="H87" s="32">
        <f t="shared" ref="H87" si="88">G87+1</f>
        <v>46291</v>
      </c>
      <c r="I87" s="32">
        <f t="shared" ref="I87" si="89">H87+1</f>
        <v>46292</v>
      </c>
      <c r="J87" s="75"/>
      <c r="K87" s="72"/>
      <c r="L87" s="75"/>
    </row>
    <row r="88" spans="2:12" s="8" customFormat="1" ht="26.25" customHeight="1" x14ac:dyDescent="0.4">
      <c r="B88" s="17" t="s">
        <v>27</v>
      </c>
      <c r="C88" s="10"/>
      <c r="D88" s="10"/>
      <c r="E88" s="10"/>
      <c r="F88" s="10"/>
      <c r="G88" s="10"/>
      <c r="H88" s="10"/>
      <c r="I88" s="10"/>
      <c r="J88" s="76"/>
      <c r="K88" s="73"/>
      <c r="L88" s="76"/>
    </row>
    <row r="89" spans="2:12" s="8" customFormat="1" ht="26.25" customHeight="1" thickBot="1" x14ac:dyDescent="0.45">
      <c r="B89" s="26" t="s">
        <v>2</v>
      </c>
      <c r="C89" s="24"/>
      <c r="D89" s="24"/>
      <c r="E89" s="24"/>
      <c r="F89" s="24"/>
      <c r="G89" s="24"/>
      <c r="H89" s="24"/>
      <c r="I89" s="24"/>
      <c r="J89" s="77"/>
      <c r="K89" s="74"/>
      <c r="L89" s="77"/>
    </row>
    <row r="90" spans="2:12" s="8" customFormat="1" ht="18.75" customHeight="1" x14ac:dyDescent="0.4">
      <c r="B90" s="29" t="s">
        <v>1</v>
      </c>
      <c r="C90" s="32">
        <f>I87+1</f>
        <v>46293</v>
      </c>
      <c r="D90" s="32">
        <f>C90+1</f>
        <v>46294</v>
      </c>
      <c r="E90" s="32">
        <f t="shared" ref="E90" si="90">D90+1</f>
        <v>46295</v>
      </c>
      <c r="F90" s="32">
        <f t="shared" ref="F90" si="91">E90+1</f>
        <v>46296</v>
      </c>
      <c r="G90" s="32">
        <f t="shared" ref="G90" si="92">F90+1</f>
        <v>46297</v>
      </c>
      <c r="H90" s="32">
        <f t="shared" ref="H90" si="93">G90+1</f>
        <v>46298</v>
      </c>
      <c r="I90" s="32">
        <f t="shared" ref="I90" si="94">H90+1</f>
        <v>46299</v>
      </c>
      <c r="J90" s="75"/>
      <c r="K90" s="72"/>
      <c r="L90" s="75"/>
    </row>
    <row r="91" spans="2:12" s="8" customFormat="1" ht="26.25" customHeight="1" x14ac:dyDescent="0.4">
      <c r="B91" s="17" t="s">
        <v>27</v>
      </c>
      <c r="C91" s="10"/>
      <c r="D91" s="10"/>
      <c r="E91" s="10"/>
      <c r="F91" s="10"/>
      <c r="G91" s="10"/>
      <c r="H91" s="10"/>
      <c r="I91" s="10"/>
      <c r="J91" s="76"/>
      <c r="K91" s="73"/>
      <c r="L91" s="76"/>
    </row>
    <row r="92" spans="2:12" s="8" customFormat="1" ht="26.25" customHeight="1" thickBot="1" x14ac:dyDescent="0.45">
      <c r="B92" s="26" t="s">
        <v>2</v>
      </c>
      <c r="C92" s="24"/>
      <c r="D92" s="24"/>
      <c r="E92" s="24"/>
      <c r="F92" s="24"/>
      <c r="G92" s="24"/>
      <c r="H92" s="24"/>
      <c r="I92" s="24"/>
      <c r="J92" s="77"/>
      <c r="K92" s="74"/>
      <c r="L92" s="77"/>
    </row>
    <row r="93" spans="2:12" s="8" customFormat="1" ht="18.75" customHeight="1" x14ac:dyDescent="0.4">
      <c r="B93" s="22" t="s">
        <v>1</v>
      </c>
      <c r="C93" s="32">
        <f>I90+1</f>
        <v>46300</v>
      </c>
      <c r="D93" s="32">
        <f>C93+1</f>
        <v>46301</v>
      </c>
      <c r="E93" s="32">
        <f t="shared" ref="E93" si="95">D93+1</f>
        <v>46302</v>
      </c>
      <c r="F93" s="32">
        <f t="shared" ref="F93" si="96">E93+1</f>
        <v>46303</v>
      </c>
      <c r="G93" s="32">
        <f t="shared" ref="G93" si="97">F93+1</f>
        <v>46304</v>
      </c>
      <c r="H93" s="32">
        <f t="shared" ref="H93" si="98">G93+1</f>
        <v>46305</v>
      </c>
      <c r="I93" s="32">
        <f t="shared" ref="I93" si="99">H93+1</f>
        <v>46306</v>
      </c>
      <c r="J93" s="75"/>
      <c r="K93" s="72"/>
      <c r="L93" s="75"/>
    </row>
    <row r="94" spans="2:12" s="8" customFormat="1" ht="26.25" customHeight="1" x14ac:dyDescent="0.4">
      <c r="B94" s="17" t="s">
        <v>27</v>
      </c>
      <c r="C94" s="10"/>
      <c r="D94" s="10"/>
      <c r="E94" s="10"/>
      <c r="F94" s="10"/>
      <c r="G94" s="10"/>
      <c r="H94" s="10"/>
      <c r="I94" s="10"/>
      <c r="J94" s="76"/>
      <c r="K94" s="73"/>
      <c r="L94" s="76"/>
    </row>
    <row r="95" spans="2:12" s="8" customFormat="1" ht="26.25" customHeight="1" thickBot="1" x14ac:dyDescent="0.45">
      <c r="B95" s="26" t="s">
        <v>2</v>
      </c>
      <c r="C95" s="24"/>
      <c r="D95" s="24"/>
      <c r="E95" s="24"/>
      <c r="F95" s="24"/>
      <c r="G95" s="24"/>
      <c r="H95" s="24"/>
      <c r="I95" s="24"/>
      <c r="J95" s="77"/>
      <c r="K95" s="74"/>
      <c r="L95" s="77"/>
    </row>
    <row r="96" spans="2:12" s="8" customFormat="1" ht="18.75" customHeight="1" x14ac:dyDescent="0.4">
      <c r="B96" s="29" t="s">
        <v>25</v>
      </c>
      <c r="C96" s="32">
        <f>I93+1</f>
        <v>46307</v>
      </c>
      <c r="D96" s="32">
        <f>C96+1</f>
        <v>46308</v>
      </c>
      <c r="E96" s="32">
        <f t="shared" ref="E96" si="100">D96+1</f>
        <v>46309</v>
      </c>
      <c r="F96" s="32">
        <f t="shared" ref="F96" si="101">E96+1</f>
        <v>46310</v>
      </c>
      <c r="G96" s="32">
        <f t="shared" ref="G96" si="102">F96+1</f>
        <v>46311</v>
      </c>
      <c r="H96" s="32">
        <f t="shared" ref="H96" si="103">G96+1</f>
        <v>46312</v>
      </c>
      <c r="I96" s="32">
        <f t="shared" ref="I96" si="104">H96+1</f>
        <v>46313</v>
      </c>
      <c r="J96" s="78"/>
      <c r="K96" s="72"/>
      <c r="L96" s="75"/>
    </row>
    <row r="97" spans="2:12" s="8" customFormat="1" ht="26.25" customHeight="1" x14ac:dyDescent="0.4">
      <c r="B97" s="17" t="s">
        <v>27</v>
      </c>
      <c r="C97" s="10"/>
      <c r="D97" s="10"/>
      <c r="E97" s="10"/>
      <c r="F97" s="10"/>
      <c r="G97" s="10"/>
      <c r="H97" s="10"/>
      <c r="I97" s="10"/>
      <c r="J97" s="79"/>
      <c r="K97" s="73"/>
      <c r="L97" s="76"/>
    </row>
    <row r="98" spans="2:12" s="8" customFormat="1" ht="26.25" customHeight="1" thickBot="1" x14ac:dyDescent="0.45">
      <c r="B98" s="26" t="s">
        <v>2</v>
      </c>
      <c r="C98" s="24"/>
      <c r="D98" s="24"/>
      <c r="E98" s="24"/>
      <c r="F98" s="24"/>
      <c r="G98" s="24"/>
      <c r="H98" s="24"/>
      <c r="I98" s="24"/>
      <c r="J98" s="80"/>
      <c r="K98" s="74"/>
      <c r="L98" s="77"/>
    </row>
    <row r="99" spans="2:12" s="8" customFormat="1" ht="18.75" customHeight="1" x14ac:dyDescent="0.4">
      <c r="B99" s="22" t="s">
        <v>1</v>
      </c>
      <c r="C99" s="31">
        <f>I96+1</f>
        <v>46314</v>
      </c>
      <c r="D99" s="31">
        <f>C99+1</f>
        <v>46315</v>
      </c>
      <c r="E99" s="31">
        <f t="shared" ref="E99" si="105">D99+1</f>
        <v>46316</v>
      </c>
      <c r="F99" s="31">
        <f t="shared" ref="F99" si="106">E99+1</f>
        <v>46317</v>
      </c>
      <c r="G99" s="31">
        <f t="shared" ref="G99" si="107">F99+1</f>
        <v>46318</v>
      </c>
      <c r="H99" s="31">
        <f t="shared" ref="H99" si="108">G99+1</f>
        <v>46319</v>
      </c>
      <c r="I99" s="31">
        <f t="shared" ref="I99" si="109">H99+1</f>
        <v>46320</v>
      </c>
      <c r="J99" s="75"/>
      <c r="K99" s="72"/>
      <c r="L99" s="75"/>
    </row>
    <row r="100" spans="2:12" s="8" customFormat="1" ht="26.25" customHeight="1" x14ac:dyDescent="0.4">
      <c r="B100" s="17" t="s">
        <v>27</v>
      </c>
      <c r="C100" s="10"/>
      <c r="D100" s="10"/>
      <c r="E100" s="10"/>
      <c r="F100" s="10"/>
      <c r="G100" s="10"/>
      <c r="H100" s="10"/>
      <c r="I100" s="10"/>
      <c r="J100" s="76"/>
      <c r="K100" s="73"/>
      <c r="L100" s="76"/>
    </row>
    <row r="101" spans="2:12" s="8" customFormat="1" ht="26.25" customHeight="1" thickBot="1" x14ac:dyDescent="0.45">
      <c r="B101" s="26" t="s">
        <v>2</v>
      </c>
      <c r="C101" s="24"/>
      <c r="D101" s="24"/>
      <c r="E101" s="24"/>
      <c r="F101" s="24"/>
      <c r="G101" s="24"/>
      <c r="H101" s="24"/>
      <c r="I101" s="24"/>
      <c r="J101" s="77"/>
      <c r="K101" s="74"/>
      <c r="L101" s="77"/>
    </row>
    <row r="102" spans="2:12" s="8" customFormat="1" ht="18.75" customHeight="1" x14ac:dyDescent="0.4">
      <c r="B102" s="29" t="s">
        <v>1</v>
      </c>
      <c r="C102" s="32">
        <f>I99+1</f>
        <v>46321</v>
      </c>
      <c r="D102" s="32">
        <f>C102+1</f>
        <v>46322</v>
      </c>
      <c r="E102" s="32">
        <f t="shared" ref="E102" si="110">D102+1</f>
        <v>46323</v>
      </c>
      <c r="F102" s="32">
        <f t="shared" ref="F102" si="111">E102+1</f>
        <v>46324</v>
      </c>
      <c r="G102" s="32">
        <f t="shared" ref="G102" si="112">F102+1</f>
        <v>46325</v>
      </c>
      <c r="H102" s="32">
        <f t="shared" ref="H102" si="113">G102+1</f>
        <v>46326</v>
      </c>
      <c r="I102" s="32">
        <f t="shared" ref="I102" si="114">H102+1</f>
        <v>46327</v>
      </c>
      <c r="J102" s="75"/>
      <c r="K102" s="72"/>
      <c r="L102" s="75"/>
    </row>
    <row r="103" spans="2:12" s="8" customFormat="1" ht="26.25" customHeight="1" x14ac:dyDescent="0.4">
      <c r="B103" s="17" t="s">
        <v>27</v>
      </c>
      <c r="C103" s="10"/>
      <c r="D103" s="10"/>
      <c r="E103" s="10"/>
      <c r="F103" s="10"/>
      <c r="G103" s="10"/>
      <c r="H103" s="10"/>
      <c r="I103" s="10"/>
      <c r="J103" s="76"/>
      <c r="K103" s="73"/>
      <c r="L103" s="76"/>
    </row>
    <row r="104" spans="2:12" s="8" customFormat="1" ht="26.25" customHeight="1" thickBot="1" x14ac:dyDescent="0.45">
      <c r="B104" s="26" t="s">
        <v>2</v>
      </c>
      <c r="C104" s="24"/>
      <c r="D104" s="24"/>
      <c r="E104" s="24"/>
      <c r="F104" s="24"/>
      <c r="G104" s="24"/>
      <c r="H104" s="24"/>
      <c r="I104" s="24"/>
      <c r="J104" s="77"/>
      <c r="K104" s="74"/>
      <c r="L104" s="77"/>
    </row>
    <row r="105" spans="2:12" s="8" customFormat="1" ht="18.75" customHeight="1" x14ac:dyDescent="0.4">
      <c r="B105" s="22" t="s">
        <v>1</v>
      </c>
      <c r="C105" s="32">
        <f>I102+1</f>
        <v>46328</v>
      </c>
      <c r="D105" s="32">
        <f>C105+1</f>
        <v>46329</v>
      </c>
      <c r="E105" s="32">
        <f t="shared" ref="E105" si="115">D105+1</f>
        <v>46330</v>
      </c>
      <c r="F105" s="32">
        <f t="shared" ref="F105" si="116">E105+1</f>
        <v>46331</v>
      </c>
      <c r="G105" s="32">
        <f t="shared" ref="G105" si="117">F105+1</f>
        <v>46332</v>
      </c>
      <c r="H105" s="32">
        <f t="shared" ref="H105" si="118">G105+1</f>
        <v>46333</v>
      </c>
      <c r="I105" s="32">
        <f t="shared" ref="I105" si="119">H105+1</f>
        <v>46334</v>
      </c>
      <c r="J105" s="75"/>
      <c r="K105" s="72"/>
      <c r="L105" s="75"/>
    </row>
    <row r="106" spans="2:12" s="8" customFormat="1" ht="26.25" customHeight="1" x14ac:dyDescent="0.4">
      <c r="B106" s="17" t="s">
        <v>27</v>
      </c>
      <c r="C106" s="10"/>
      <c r="D106" s="10"/>
      <c r="E106" s="10"/>
      <c r="F106" s="10"/>
      <c r="G106" s="10"/>
      <c r="H106" s="10"/>
      <c r="I106" s="10"/>
      <c r="J106" s="76"/>
      <c r="K106" s="73"/>
      <c r="L106" s="76"/>
    </row>
    <row r="107" spans="2:12" s="8" customFormat="1" ht="26.25" customHeight="1" thickBot="1" x14ac:dyDescent="0.45">
      <c r="B107" s="26" t="s">
        <v>2</v>
      </c>
      <c r="C107" s="24"/>
      <c r="D107" s="24"/>
      <c r="E107" s="24"/>
      <c r="F107" s="24"/>
      <c r="G107" s="24"/>
      <c r="H107" s="24"/>
      <c r="I107" s="24"/>
      <c r="J107" s="77"/>
      <c r="K107" s="74"/>
      <c r="L107" s="77"/>
    </row>
    <row r="108" spans="2:12" s="8" customFormat="1" ht="18.75" customHeight="1" x14ac:dyDescent="0.4">
      <c r="B108" s="29" t="s">
        <v>1</v>
      </c>
      <c r="C108" s="32">
        <f>I105+1</f>
        <v>46335</v>
      </c>
      <c r="D108" s="32">
        <f>C108+1</f>
        <v>46336</v>
      </c>
      <c r="E108" s="32">
        <f t="shared" ref="E108" si="120">D108+1</f>
        <v>46337</v>
      </c>
      <c r="F108" s="32">
        <f t="shared" ref="F108" si="121">E108+1</f>
        <v>46338</v>
      </c>
      <c r="G108" s="32">
        <f t="shared" ref="G108" si="122">F108+1</f>
        <v>46339</v>
      </c>
      <c r="H108" s="32">
        <f t="shared" ref="H108" si="123">G108+1</f>
        <v>46340</v>
      </c>
      <c r="I108" s="32">
        <f t="shared" ref="I108" si="124">H108+1</f>
        <v>46341</v>
      </c>
      <c r="J108" s="75"/>
      <c r="K108" s="72"/>
      <c r="L108" s="75"/>
    </row>
    <row r="109" spans="2:12" s="8" customFormat="1" ht="26.25" customHeight="1" x14ac:dyDescent="0.4">
      <c r="B109" s="17" t="s">
        <v>27</v>
      </c>
      <c r="C109" s="10"/>
      <c r="D109" s="10"/>
      <c r="E109" s="10"/>
      <c r="F109" s="10"/>
      <c r="G109" s="10"/>
      <c r="H109" s="10"/>
      <c r="I109" s="10"/>
      <c r="J109" s="76"/>
      <c r="K109" s="73"/>
      <c r="L109" s="76"/>
    </row>
    <row r="110" spans="2:12" s="8" customFormat="1" ht="26.25" customHeight="1" thickBot="1" x14ac:dyDescent="0.45">
      <c r="B110" s="26" t="s">
        <v>2</v>
      </c>
      <c r="C110" s="24"/>
      <c r="D110" s="24"/>
      <c r="E110" s="24"/>
      <c r="F110" s="24"/>
      <c r="G110" s="24"/>
      <c r="H110" s="24"/>
      <c r="I110" s="24"/>
      <c r="J110" s="77"/>
      <c r="K110" s="74"/>
      <c r="L110" s="77"/>
    </row>
    <row r="111" spans="2:12" s="8" customFormat="1" ht="18.75" customHeight="1" x14ac:dyDescent="0.4">
      <c r="B111" s="29" t="s">
        <v>25</v>
      </c>
      <c r="C111" s="32">
        <f>I108+1</f>
        <v>46342</v>
      </c>
      <c r="D111" s="32">
        <f>C111+1</f>
        <v>46343</v>
      </c>
      <c r="E111" s="32">
        <f t="shared" ref="E111" si="125">D111+1</f>
        <v>46344</v>
      </c>
      <c r="F111" s="32">
        <f t="shared" ref="F111" si="126">E111+1</f>
        <v>46345</v>
      </c>
      <c r="G111" s="32">
        <f t="shared" ref="G111" si="127">F111+1</f>
        <v>46346</v>
      </c>
      <c r="H111" s="32">
        <f t="shared" ref="H111" si="128">G111+1</f>
        <v>46347</v>
      </c>
      <c r="I111" s="32">
        <f t="shared" ref="I111" si="129">H111+1</f>
        <v>46348</v>
      </c>
      <c r="J111" s="75"/>
      <c r="K111" s="72"/>
      <c r="L111" s="75"/>
    </row>
    <row r="112" spans="2:12" s="8" customFormat="1" ht="26.25" customHeight="1" x14ac:dyDescent="0.4">
      <c r="B112" s="17" t="s">
        <v>27</v>
      </c>
      <c r="C112" s="10"/>
      <c r="D112" s="10"/>
      <c r="E112" s="10"/>
      <c r="F112" s="10"/>
      <c r="G112" s="10"/>
      <c r="H112" s="10"/>
      <c r="I112" s="10"/>
      <c r="J112" s="76"/>
      <c r="K112" s="73"/>
      <c r="L112" s="76"/>
    </row>
    <row r="113" spans="2:12" s="8" customFormat="1" ht="26.25" customHeight="1" thickBot="1" x14ac:dyDescent="0.45">
      <c r="B113" s="26" t="s">
        <v>2</v>
      </c>
      <c r="C113" s="24"/>
      <c r="D113" s="24"/>
      <c r="E113" s="24"/>
      <c r="F113" s="24"/>
      <c r="G113" s="24"/>
      <c r="H113" s="24"/>
      <c r="I113" s="24"/>
      <c r="J113" s="77"/>
      <c r="K113" s="74"/>
      <c r="L113" s="77"/>
    </row>
    <row r="114" spans="2:12" s="8" customFormat="1" ht="18.75" customHeight="1" x14ac:dyDescent="0.4">
      <c r="B114" s="22" t="s">
        <v>1</v>
      </c>
      <c r="C114" s="32">
        <f>I111+1</f>
        <v>46349</v>
      </c>
      <c r="D114" s="32">
        <f>C114+1</f>
        <v>46350</v>
      </c>
      <c r="E114" s="32">
        <f t="shared" ref="E114" si="130">D114+1</f>
        <v>46351</v>
      </c>
      <c r="F114" s="32">
        <f t="shared" ref="F114" si="131">E114+1</f>
        <v>46352</v>
      </c>
      <c r="G114" s="32">
        <f t="shared" ref="G114" si="132">F114+1</f>
        <v>46353</v>
      </c>
      <c r="H114" s="32">
        <f t="shared" ref="H114" si="133">G114+1</f>
        <v>46354</v>
      </c>
      <c r="I114" s="32">
        <f t="shared" ref="I114" si="134">H114+1</f>
        <v>46355</v>
      </c>
      <c r="J114" s="75"/>
      <c r="K114" s="72"/>
      <c r="L114" s="75"/>
    </row>
    <row r="115" spans="2:12" s="8" customFormat="1" ht="26.25" customHeight="1" x14ac:dyDescent="0.4">
      <c r="B115" s="17" t="s">
        <v>27</v>
      </c>
      <c r="C115" s="10"/>
      <c r="D115" s="10"/>
      <c r="E115" s="10"/>
      <c r="F115" s="10"/>
      <c r="G115" s="10"/>
      <c r="H115" s="10"/>
      <c r="I115" s="10"/>
      <c r="J115" s="76"/>
      <c r="K115" s="73"/>
      <c r="L115" s="76"/>
    </row>
    <row r="116" spans="2:12" s="8" customFormat="1" ht="26.25" customHeight="1" thickBot="1" x14ac:dyDescent="0.45">
      <c r="B116" s="26" t="s">
        <v>2</v>
      </c>
      <c r="C116" s="24"/>
      <c r="D116" s="24"/>
      <c r="E116" s="24"/>
      <c r="F116" s="24"/>
      <c r="G116" s="24"/>
      <c r="H116" s="24"/>
      <c r="I116" s="24"/>
      <c r="J116" s="77"/>
      <c r="K116" s="74"/>
      <c r="L116" s="77"/>
    </row>
    <row r="117" spans="2:12" s="8" customFormat="1" ht="18.75" customHeight="1" x14ac:dyDescent="0.4">
      <c r="B117" s="29" t="s">
        <v>1</v>
      </c>
      <c r="C117" s="32">
        <f>I114+1</f>
        <v>46356</v>
      </c>
      <c r="D117" s="32">
        <f>C117+1</f>
        <v>46357</v>
      </c>
      <c r="E117" s="32">
        <f t="shared" ref="E117" si="135">D117+1</f>
        <v>46358</v>
      </c>
      <c r="F117" s="32">
        <f t="shared" ref="F117" si="136">E117+1</f>
        <v>46359</v>
      </c>
      <c r="G117" s="32">
        <f t="shared" ref="G117" si="137">F117+1</f>
        <v>46360</v>
      </c>
      <c r="H117" s="32">
        <f t="shared" ref="H117" si="138">G117+1</f>
        <v>46361</v>
      </c>
      <c r="I117" s="32">
        <f t="shared" ref="I117" si="139">H117+1</f>
        <v>46362</v>
      </c>
      <c r="J117" s="75"/>
      <c r="K117" s="72"/>
      <c r="L117" s="75"/>
    </row>
    <row r="118" spans="2:12" s="8" customFormat="1" ht="26.25" customHeight="1" x14ac:dyDescent="0.4">
      <c r="B118" s="17" t="s">
        <v>27</v>
      </c>
      <c r="C118" s="10"/>
      <c r="D118" s="10"/>
      <c r="E118" s="10"/>
      <c r="F118" s="10"/>
      <c r="G118" s="10"/>
      <c r="H118" s="10"/>
      <c r="I118" s="10"/>
      <c r="J118" s="76"/>
      <c r="K118" s="73"/>
      <c r="L118" s="76"/>
    </row>
    <row r="119" spans="2:12" s="8" customFormat="1" ht="26.25" customHeight="1" thickBot="1" x14ac:dyDescent="0.45">
      <c r="B119" s="26" t="s">
        <v>2</v>
      </c>
      <c r="C119" s="24"/>
      <c r="D119" s="24"/>
      <c r="E119" s="24"/>
      <c r="F119" s="24"/>
      <c r="G119" s="24"/>
      <c r="H119" s="24"/>
      <c r="I119" s="24"/>
      <c r="J119" s="77"/>
      <c r="K119" s="74"/>
      <c r="L119" s="77"/>
    </row>
    <row r="120" spans="2:12" s="8" customFormat="1" ht="18.75" customHeight="1" x14ac:dyDescent="0.4">
      <c r="B120" s="22" t="s">
        <v>1</v>
      </c>
      <c r="C120" s="32">
        <f>I117+1</f>
        <v>46363</v>
      </c>
      <c r="D120" s="32">
        <f>C120+1</f>
        <v>46364</v>
      </c>
      <c r="E120" s="32">
        <f t="shared" ref="E120" si="140">D120+1</f>
        <v>46365</v>
      </c>
      <c r="F120" s="32">
        <f t="shared" ref="F120" si="141">E120+1</f>
        <v>46366</v>
      </c>
      <c r="G120" s="32">
        <f t="shared" ref="G120" si="142">F120+1</f>
        <v>46367</v>
      </c>
      <c r="H120" s="32">
        <f t="shared" ref="H120" si="143">G120+1</f>
        <v>46368</v>
      </c>
      <c r="I120" s="32">
        <f t="shared" ref="I120" si="144">H120+1</f>
        <v>46369</v>
      </c>
      <c r="J120" s="75"/>
      <c r="K120" s="72"/>
      <c r="L120" s="75"/>
    </row>
    <row r="121" spans="2:12" s="8" customFormat="1" ht="26.25" customHeight="1" x14ac:dyDescent="0.4">
      <c r="B121" s="17" t="s">
        <v>27</v>
      </c>
      <c r="C121" s="10"/>
      <c r="D121" s="10"/>
      <c r="E121" s="10"/>
      <c r="F121" s="10"/>
      <c r="G121" s="10"/>
      <c r="H121" s="10"/>
      <c r="I121" s="10"/>
      <c r="J121" s="76"/>
      <c r="K121" s="73"/>
      <c r="L121" s="76"/>
    </row>
    <row r="122" spans="2:12" s="8" customFormat="1" ht="26.25" customHeight="1" thickBot="1" x14ac:dyDescent="0.45">
      <c r="B122" s="26" t="s">
        <v>2</v>
      </c>
      <c r="C122" s="24"/>
      <c r="D122" s="24"/>
      <c r="E122" s="24"/>
      <c r="F122" s="24"/>
      <c r="G122" s="24"/>
      <c r="H122" s="24"/>
      <c r="I122" s="24"/>
      <c r="J122" s="77"/>
      <c r="K122" s="74"/>
      <c r="L122" s="77"/>
    </row>
    <row r="123" spans="2:12" s="8" customFormat="1" ht="18.75" customHeight="1" x14ac:dyDescent="0.4">
      <c r="B123" s="29" t="s">
        <v>25</v>
      </c>
      <c r="C123" s="32">
        <f>I120+1</f>
        <v>46370</v>
      </c>
      <c r="D123" s="32">
        <f>C123+1</f>
        <v>46371</v>
      </c>
      <c r="E123" s="32">
        <f t="shared" ref="E123" si="145">D123+1</f>
        <v>46372</v>
      </c>
      <c r="F123" s="32">
        <f t="shared" ref="F123" si="146">E123+1</f>
        <v>46373</v>
      </c>
      <c r="G123" s="32">
        <f t="shared" ref="G123" si="147">F123+1</f>
        <v>46374</v>
      </c>
      <c r="H123" s="32">
        <f t="shared" ref="H123" si="148">G123+1</f>
        <v>46375</v>
      </c>
      <c r="I123" s="32">
        <f t="shared" ref="I123" si="149">H123+1</f>
        <v>46376</v>
      </c>
      <c r="J123" s="78"/>
      <c r="K123" s="72"/>
      <c r="L123" s="75"/>
    </row>
    <row r="124" spans="2:12" s="8" customFormat="1" ht="26.25" customHeight="1" x14ac:dyDescent="0.4">
      <c r="B124" s="17" t="s">
        <v>27</v>
      </c>
      <c r="C124" s="10"/>
      <c r="D124" s="10"/>
      <c r="E124" s="10"/>
      <c r="F124" s="10"/>
      <c r="G124" s="10"/>
      <c r="H124" s="10"/>
      <c r="I124" s="10"/>
      <c r="J124" s="79"/>
      <c r="K124" s="73"/>
      <c r="L124" s="76"/>
    </row>
    <row r="125" spans="2:12" s="8" customFormat="1" ht="26.25" customHeight="1" thickBot="1" x14ac:dyDescent="0.45">
      <c r="B125" s="26" t="s">
        <v>2</v>
      </c>
      <c r="C125" s="24"/>
      <c r="D125" s="24"/>
      <c r="E125" s="24"/>
      <c r="F125" s="24"/>
      <c r="G125" s="24"/>
      <c r="H125" s="24"/>
      <c r="I125" s="24"/>
      <c r="J125" s="80"/>
      <c r="K125" s="74"/>
      <c r="L125" s="77"/>
    </row>
    <row r="126" spans="2:12" s="8" customFormat="1" ht="18.75" customHeight="1" x14ac:dyDescent="0.4">
      <c r="B126" s="22" t="s">
        <v>1</v>
      </c>
      <c r="C126" s="31">
        <f>I123+1</f>
        <v>46377</v>
      </c>
      <c r="D126" s="31">
        <f>C126+1</f>
        <v>46378</v>
      </c>
      <c r="E126" s="31">
        <f t="shared" ref="E126" si="150">D126+1</f>
        <v>46379</v>
      </c>
      <c r="F126" s="31">
        <f t="shared" ref="F126" si="151">E126+1</f>
        <v>46380</v>
      </c>
      <c r="G126" s="31">
        <f t="shared" ref="G126" si="152">F126+1</f>
        <v>46381</v>
      </c>
      <c r="H126" s="31">
        <f t="shared" ref="H126" si="153">G126+1</f>
        <v>46382</v>
      </c>
      <c r="I126" s="31">
        <f t="shared" ref="I126" si="154">H126+1</f>
        <v>46383</v>
      </c>
      <c r="J126" s="75"/>
      <c r="K126" s="72"/>
      <c r="L126" s="75"/>
    </row>
    <row r="127" spans="2:12" s="8" customFormat="1" ht="26.25" customHeight="1" x14ac:dyDescent="0.4">
      <c r="B127" s="17" t="s">
        <v>27</v>
      </c>
      <c r="C127" s="10"/>
      <c r="D127" s="10"/>
      <c r="E127" s="10"/>
      <c r="F127" s="10"/>
      <c r="G127" s="10"/>
      <c r="H127" s="10"/>
      <c r="I127" s="10"/>
      <c r="J127" s="76"/>
      <c r="K127" s="73"/>
      <c r="L127" s="76"/>
    </row>
    <row r="128" spans="2:12" s="8" customFormat="1" ht="26.25" customHeight="1" thickBot="1" x14ac:dyDescent="0.45">
      <c r="B128" s="26" t="s">
        <v>2</v>
      </c>
      <c r="C128" s="24"/>
      <c r="D128" s="24"/>
      <c r="E128" s="24"/>
      <c r="F128" s="24"/>
      <c r="G128" s="24"/>
      <c r="H128" s="24"/>
      <c r="I128" s="24"/>
      <c r="J128" s="77"/>
      <c r="K128" s="74"/>
      <c r="L128" s="77"/>
    </row>
    <row r="129" spans="2:12" s="8" customFormat="1" ht="18.75" customHeight="1" x14ac:dyDescent="0.4">
      <c r="B129" s="29" t="s">
        <v>1</v>
      </c>
      <c r="C129" s="32">
        <f>I126+1</f>
        <v>46384</v>
      </c>
      <c r="D129" s="32">
        <f>C129+1</f>
        <v>46385</v>
      </c>
      <c r="E129" s="32">
        <f t="shared" ref="E129" si="155">D129+1</f>
        <v>46386</v>
      </c>
      <c r="F129" s="32">
        <f t="shared" ref="F129" si="156">E129+1</f>
        <v>46387</v>
      </c>
      <c r="G129" s="32">
        <f t="shared" ref="G129" si="157">F129+1</f>
        <v>46388</v>
      </c>
      <c r="H129" s="32">
        <f t="shared" ref="H129" si="158">G129+1</f>
        <v>46389</v>
      </c>
      <c r="I129" s="32">
        <f t="shared" ref="I129" si="159">H129+1</f>
        <v>46390</v>
      </c>
      <c r="J129" s="75"/>
      <c r="K129" s="72"/>
      <c r="L129" s="75"/>
    </row>
    <row r="130" spans="2:12" s="8" customFormat="1" ht="26.25" customHeight="1" x14ac:dyDescent="0.4">
      <c r="B130" s="17" t="s">
        <v>27</v>
      </c>
      <c r="C130" s="10"/>
      <c r="D130" s="10"/>
      <c r="E130" s="10"/>
      <c r="F130" s="10"/>
      <c r="G130" s="10"/>
      <c r="H130" s="10"/>
      <c r="I130" s="10"/>
      <c r="J130" s="76"/>
      <c r="K130" s="73"/>
      <c r="L130" s="76"/>
    </row>
    <row r="131" spans="2:12" s="8" customFormat="1" ht="26.25" customHeight="1" thickBot="1" x14ac:dyDescent="0.45">
      <c r="B131" s="26" t="s">
        <v>2</v>
      </c>
      <c r="C131" s="24"/>
      <c r="D131" s="24"/>
      <c r="E131" s="24"/>
      <c r="F131" s="24"/>
      <c r="G131" s="24"/>
      <c r="H131" s="24"/>
      <c r="I131" s="24"/>
      <c r="J131" s="77"/>
      <c r="K131" s="74"/>
      <c r="L131" s="77"/>
    </row>
    <row r="132" spans="2:12" s="8" customFormat="1" ht="18.75" customHeight="1" x14ac:dyDescent="0.4">
      <c r="B132" s="22" t="s">
        <v>1</v>
      </c>
      <c r="C132" s="32">
        <f>I129+1</f>
        <v>46391</v>
      </c>
      <c r="D132" s="32">
        <f>C132+1</f>
        <v>46392</v>
      </c>
      <c r="E132" s="32">
        <f t="shared" ref="E132" si="160">D132+1</f>
        <v>46393</v>
      </c>
      <c r="F132" s="32">
        <f t="shared" ref="F132" si="161">E132+1</f>
        <v>46394</v>
      </c>
      <c r="G132" s="32">
        <f t="shared" ref="G132" si="162">F132+1</f>
        <v>46395</v>
      </c>
      <c r="H132" s="32">
        <f t="shared" ref="H132" si="163">G132+1</f>
        <v>46396</v>
      </c>
      <c r="I132" s="32">
        <f t="shared" ref="I132" si="164">H132+1</f>
        <v>46397</v>
      </c>
      <c r="J132" s="75"/>
      <c r="K132" s="72"/>
      <c r="L132" s="75"/>
    </row>
    <row r="133" spans="2:12" s="8" customFormat="1" ht="26.25" customHeight="1" x14ac:dyDescent="0.4">
      <c r="B133" s="17" t="s">
        <v>27</v>
      </c>
      <c r="C133" s="10"/>
      <c r="D133" s="10"/>
      <c r="E133" s="10"/>
      <c r="F133" s="10"/>
      <c r="G133" s="10"/>
      <c r="H133" s="10"/>
      <c r="I133" s="10"/>
      <c r="J133" s="76"/>
      <c r="K133" s="73"/>
      <c r="L133" s="76"/>
    </row>
    <row r="134" spans="2:12" s="8" customFormat="1" ht="26.25" customHeight="1" thickBot="1" x14ac:dyDescent="0.45">
      <c r="B134" s="26" t="s">
        <v>2</v>
      </c>
      <c r="C134" s="24"/>
      <c r="D134" s="24"/>
      <c r="E134" s="24"/>
      <c r="F134" s="24"/>
      <c r="G134" s="24"/>
      <c r="H134" s="24"/>
      <c r="I134" s="24"/>
      <c r="J134" s="77"/>
      <c r="K134" s="74"/>
      <c r="L134" s="77"/>
    </row>
    <row r="135" spans="2:12" s="8" customFormat="1" ht="18.75" customHeight="1" x14ac:dyDescent="0.4">
      <c r="B135" s="29" t="s">
        <v>1</v>
      </c>
      <c r="C135" s="32">
        <f>I132+1</f>
        <v>46398</v>
      </c>
      <c r="D135" s="32">
        <f>C135+1</f>
        <v>46399</v>
      </c>
      <c r="E135" s="32">
        <f t="shared" ref="E135" si="165">D135+1</f>
        <v>46400</v>
      </c>
      <c r="F135" s="32">
        <f t="shared" ref="F135" si="166">E135+1</f>
        <v>46401</v>
      </c>
      <c r="G135" s="32">
        <f t="shared" ref="G135" si="167">F135+1</f>
        <v>46402</v>
      </c>
      <c r="H135" s="32">
        <f t="shared" ref="H135" si="168">G135+1</f>
        <v>46403</v>
      </c>
      <c r="I135" s="32">
        <f t="shared" ref="I135" si="169">H135+1</f>
        <v>46404</v>
      </c>
      <c r="J135" s="75"/>
      <c r="K135" s="72"/>
      <c r="L135" s="75"/>
    </row>
    <row r="136" spans="2:12" s="8" customFormat="1" ht="26.25" customHeight="1" x14ac:dyDescent="0.4">
      <c r="B136" s="17" t="s">
        <v>27</v>
      </c>
      <c r="C136" s="10"/>
      <c r="D136" s="10"/>
      <c r="E136" s="10"/>
      <c r="F136" s="10"/>
      <c r="G136" s="10"/>
      <c r="H136" s="10"/>
      <c r="I136" s="10"/>
      <c r="J136" s="76"/>
      <c r="K136" s="73"/>
      <c r="L136" s="76"/>
    </row>
    <row r="137" spans="2:12" s="8" customFormat="1" ht="26.25" customHeight="1" thickBot="1" x14ac:dyDescent="0.45">
      <c r="B137" s="26" t="s">
        <v>2</v>
      </c>
      <c r="C137" s="24"/>
      <c r="D137" s="24"/>
      <c r="E137" s="24"/>
      <c r="F137" s="24"/>
      <c r="G137" s="24"/>
      <c r="H137" s="24"/>
      <c r="I137" s="24"/>
      <c r="J137" s="77"/>
      <c r="K137" s="74"/>
      <c r="L137" s="77"/>
    </row>
    <row r="138" spans="2:12" s="8" customFormat="1" ht="18.75" customHeight="1" x14ac:dyDescent="0.4">
      <c r="B138" s="29" t="s">
        <v>25</v>
      </c>
      <c r="C138" s="32">
        <f>I135+1</f>
        <v>46405</v>
      </c>
      <c r="D138" s="32">
        <f>C138+1</f>
        <v>46406</v>
      </c>
      <c r="E138" s="32">
        <f t="shared" ref="E138" si="170">D138+1</f>
        <v>46407</v>
      </c>
      <c r="F138" s="32">
        <f t="shared" ref="F138" si="171">E138+1</f>
        <v>46408</v>
      </c>
      <c r="G138" s="32">
        <f t="shared" ref="G138" si="172">F138+1</f>
        <v>46409</v>
      </c>
      <c r="H138" s="32">
        <f t="shared" ref="H138" si="173">G138+1</f>
        <v>46410</v>
      </c>
      <c r="I138" s="32">
        <f t="shared" ref="I138" si="174">H138+1</f>
        <v>46411</v>
      </c>
      <c r="J138" s="75"/>
      <c r="K138" s="72"/>
      <c r="L138" s="75"/>
    </row>
    <row r="139" spans="2:12" s="8" customFormat="1" ht="26.25" customHeight="1" x14ac:dyDescent="0.4">
      <c r="B139" s="17" t="s">
        <v>27</v>
      </c>
      <c r="C139" s="10"/>
      <c r="D139" s="10"/>
      <c r="E139" s="10"/>
      <c r="F139" s="10"/>
      <c r="G139" s="10"/>
      <c r="H139" s="10"/>
      <c r="I139" s="10"/>
      <c r="J139" s="76"/>
      <c r="K139" s="73"/>
      <c r="L139" s="76"/>
    </row>
    <row r="140" spans="2:12" s="8" customFormat="1" ht="26.25" customHeight="1" thickBot="1" x14ac:dyDescent="0.45">
      <c r="B140" s="26" t="s">
        <v>2</v>
      </c>
      <c r="C140" s="24"/>
      <c r="D140" s="24"/>
      <c r="E140" s="24"/>
      <c r="F140" s="24"/>
      <c r="G140" s="24"/>
      <c r="H140" s="24"/>
      <c r="I140" s="24"/>
      <c r="J140" s="77"/>
      <c r="K140" s="74"/>
      <c r="L140" s="77"/>
    </row>
    <row r="141" spans="2:12" s="8" customFormat="1" ht="18.75" customHeight="1" x14ac:dyDescent="0.4">
      <c r="B141" s="22" t="s">
        <v>1</v>
      </c>
      <c r="C141" s="32">
        <f>I138+1</f>
        <v>46412</v>
      </c>
      <c r="D141" s="32">
        <f>C141+1</f>
        <v>46413</v>
      </c>
      <c r="E141" s="32">
        <f t="shared" ref="E141" si="175">D141+1</f>
        <v>46414</v>
      </c>
      <c r="F141" s="32">
        <f t="shared" ref="F141" si="176">E141+1</f>
        <v>46415</v>
      </c>
      <c r="G141" s="32">
        <f t="shared" ref="G141" si="177">F141+1</f>
        <v>46416</v>
      </c>
      <c r="H141" s="32">
        <f t="shared" ref="H141" si="178">G141+1</f>
        <v>46417</v>
      </c>
      <c r="I141" s="32">
        <f t="shared" ref="I141" si="179">H141+1</f>
        <v>46418</v>
      </c>
      <c r="J141" s="75"/>
      <c r="K141" s="72"/>
      <c r="L141" s="75"/>
    </row>
    <row r="142" spans="2:12" s="8" customFormat="1" ht="26.25" customHeight="1" x14ac:dyDescent="0.4">
      <c r="B142" s="17" t="s">
        <v>27</v>
      </c>
      <c r="C142" s="10"/>
      <c r="D142" s="10"/>
      <c r="E142" s="10"/>
      <c r="F142" s="10"/>
      <c r="G142" s="10"/>
      <c r="H142" s="10"/>
      <c r="I142" s="10"/>
      <c r="J142" s="76"/>
      <c r="K142" s="73"/>
      <c r="L142" s="76"/>
    </row>
    <row r="143" spans="2:12" s="8" customFormat="1" ht="26.25" customHeight="1" thickBot="1" x14ac:dyDescent="0.45">
      <c r="B143" s="26" t="s">
        <v>2</v>
      </c>
      <c r="C143" s="24"/>
      <c r="D143" s="24"/>
      <c r="E143" s="24"/>
      <c r="F143" s="24"/>
      <c r="G143" s="24"/>
      <c r="H143" s="24"/>
      <c r="I143" s="24"/>
      <c r="J143" s="77"/>
      <c r="K143" s="74"/>
      <c r="L143" s="77"/>
    </row>
    <row r="144" spans="2:12" s="8" customFormat="1" ht="18.75" customHeight="1" x14ac:dyDescent="0.4">
      <c r="B144" s="29" t="s">
        <v>1</v>
      </c>
      <c r="C144" s="32">
        <f>I141+1</f>
        <v>46419</v>
      </c>
      <c r="D144" s="32">
        <f>C144+1</f>
        <v>46420</v>
      </c>
      <c r="E144" s="32">
        <f t="shared" ref="E144" si="180">D144+1</f>
        <v>46421</v>
      </c>
      <c r="F144" s="32">
        <f t="shared" ref="F144" si="181">E144+1</f>
        <v>46422</v>
      </c>
      <c r="G144" s="32">
        <f t="shared" ref="G144" si="182">F144+1</f>
        <v>46423</v>
      </c>
      <c r="H144" s="32">
        <f t="shared" ref="H144" si="183">G144+1</f>
        <v>46424</v>
      </c>
      <c r="I144" s="32">
        <f t="shared" ref="I144" si="184">H144+1</f>
        <v>46425</v>
      </c>
      <c r="J144" s="75"/>
      <c r="K144" s="72"/>
      <c r="L144" s="75"/>
    </row>
    <row r="145" spans="2:12" s="8" customFormat="1" ht="26.25" customHeight="1" x14ac:dyDescent="0.4">
      <c r="B145" s="17" t="s">
        <v>27</v>
      </c>
      <c r="C145" s="10"/>
      <c r="D145" s="10"/>
      <c r="E145" s="10"/>
      <c r="F145" s="10"/>
      <c r="G145" s="10"/>
      <c r="H145" s="10"/>
      <c r="I145" s="10"/>
      <c r="J145" s="76"/>
      <c r="K145" s="73"/>
      <c r="L145" s="76"/>
    </row>
    <row r="146" spans="2:12" s="8" customFormat="1" ht="26.25" customHeight="1" thickBot="1" x14ac:dyDescent="0.45">
      <c r="B146" s="26" t="s">
        <v>2</v>
      </c>
      <c r="C146" s="24"/>
      <c r="D146" s="24"/>
      <c r="E146" s="24"/>
      <c r="F146" s="24"/>
      <c r="G146" s="24"/>
      <c r="H146" s="24"/>
      <c r="I146" s="24"/>
      <c r="J146" s="77"/>
      <c r="K146" s="74"/>
      <c r="L146" s="77"/>
    </row>
    <row r="147" spans="2:12" s="8" customFormat="1" ht="18.75" customHeight="1" x14ac:dyDescent="0.4">
      <c r="B147" s="22" t="s">
        <v>1</v>
      </c>
      <c r="C147" s="32">
        <f>I144+1</f>
        <v>46426</v>
      </c>
      <c r="D147" s="32">
        <f>C147+1</f>
        <v>46427</v>
      </c>
      <c r="E147" s="32">
        <f t="shared" ref="E147" si="185">D147+1</f>
        <v>46428</v>
      </c>
      <c r="F147" s="32">
        <f t="shared" ref="F147" si="186">E147+1</f>
        <v>46429</v>
      </c>
      <c r="G147" s="32">
        <f t="shared" ref="G147" si="187">F147+1</f>
        <v>46430</v>
      </c>
      <c r="H147" s="32">
        <f t="shared" ref="H147" si="188">G147+1</f>
        <v>46431</v>
      </c>
      <c r="I147" s="32">
        <f t="shared" ref="I147" si="189">H147+1</f>
        <v>46432</v>
      </c>
      <c r="J147" s="75"/>
      <c r="K147" s="72"/>
      <c r="L147" s="75"/>
    </row>
    <row r="148" spans="2:12" s="8" customFormat="1" ht="26.25" customHeight="1" x14ac:dyDescent="0.4">
      <c r="B148" s="17" t="s">
        <v>27</v>
      </c>
      <c r="C148" s="10"/>
      <c r="D148" s="10"/>
      <c r="E148" s="10"/>
      <c r="F148" s="10"/>
      <c r="G148" s="10"/>
      <c r="H148" s="10"/>
      <c r="I148" s="10"/>
      <c r="J148" s="76"/>
      <c r="K148" s="73"/>
      <c r="L148" s="76"/>
    </row>
    <row r="149" spans="2:12" s="8" customFormat="1" ht="26.25" customHeight="1" thickBot="1" x14ac:dyDescent="0.45">
      <c r="B149" s="26" t="s">
        <v>2</v>
      </c>
      <c r="C149" s="24"/>
      <c r="D149" s="24"/>
      <c r="E149" s="24"/>
      <c r="F149" s="24"/>
      <c r="G149" s="24"/>
      <c r="H149" s="24"/>
      <c r="I149" s="24"/>
      <c r="J149" s="77"/>
      <c r="K149" s="74"/>
      <c r="L149" s="77"/>
    </row>
    <row r="150" spans="2:12" s="8" customFormat="1" ht="18.75" customHeight="1" x14ac:dyDescent="0.4">
      <c r="B150" s="29" t="s">
        <v>25</v>
      </c>
      <c r="C150" s="32">
        <f>I147+1</f>
        <v>46433</v>
      </c>
      <c r="D150" s="32">
        <f>C150+1</f>
        <v>46434</v>
      </c>
      <c r="E150" s="32">
        <f t="shared" ref="E150" si="190">D150+1</f>
        <v>46435</v>
      </c>
      <c r="F150" s="32">
        <f t="shared" ref="F150" si="191">E150+1</f>
        <v>46436</v>
      </c>
      <c r="G150" s="32">
        <f t="shared" ref="G150" si="192">F150+1</f>
        <v>46437</v>
      </c>
      <c r="H150" s="32">
        <f t="shared" ref="H150" si="193">G150+1</f>
        <v>46438</v>
      </c>
      <c r="I150" s="32">
        <f t="shared" ref="I150" si="194">H150+1</f>
        <v>46439</v>
      </c>
      <c r="J150" s="78"/>
      <c r="K150" s="72"/>
      <c r="L150" s="75"/>
    </row>
    <row r="151" spans="2:12" s="8" customFormat="1" ht="26.25" customHeight="1" x14ac:dyDescent="0.4">
      <c r="B151" s="17" t="s">
        <v>27</v>
      </c>
      <c r="C151" s="10"/>
      <c r="D151" s="10"/>
      <c r="E151" s="10"/>
      <c r="F151" s="10"/>
      <c r="G151" s="10"/>
      <c r="H151" s="10"/>
      <c r="I151" s="10"/>
      <c r="J151" s="79"/>
      <c r="K151" s="73"/>
      <c r="L151" s="76"/>
    </row>
    <row r="152" spans="2:12" s="8" customFormat="1" ht="26.25" customHeight="1" thickBot="1" x14ac:dyDescent="0.45">
      <c r="B152" s="26" t="s">
        <v>2</v>
      </c>
      <c r="C152" s="24"/>
      <c r="D152" s="24"/>
      <c r="E152" s="24"/>
      <c r="F152" s="24"/>
      <c r="G152" s="24"/>
      <c r="H152" s="24"/>
      <c r="I152" s="24"/>
      <c r="J152" s="80"/>
      <c r="K152" s="74"/>
      <c r="L152" s="77"/>
    </row>
    <row r="153" spans="2:12" s="8" customFormat="1" ht="18.75" customHeight="1" x14ac:dyDescent="0.4">
      <c r="B153" s="22" t="s">
        <v>1</v>
      </c>
      <c r="C153" s="31">
        <f>I150+1</f>
        <v>46440</v>
      </c>
      <c r="D153" s="31">
        <f>C153+1</f>
        <v>46441</v>
      </c>
      <c r="E153" s="31">
        <f t="shared" ref="E153" si="195">D153+1</f>
        <v>46442</v>
      </c>
      <c r="F153" s="31">
        <f t="shared" ref="F153" si="196">E153+1</f>
        <v>46443</v>
      </c>
      <c r="G153" s="31">
        <f t="shared" ref="G153" si="197">F153+1</f>
        <v>46444</v>
      </c>
      <c r="H153" s="31">
        <f t="shared" ref="H153" si="198">G153+1</f>
        <v>46445</v>
      </c>
      <c r="I153" s="31">
        <f t="shared" ref="I153" si="199">H153+1</f>
        <v>46446</v>
      </c>
      <c r="J153" s="75"/>
      <c r="K153" s="72"/>
      <c r="L153" s="75"/>
    </row>
    <row r="154" spans="2:12" s="8" customFormat="1" ht="26.25" customHeight="1" x14ac:dyDescent="0.4">
      <c r="B154" s="17" t="s">
        <v>27</v>
      </c>
      <c r="C154" s="10"/>
      <c r="D154" s="10"/>
      <c r="E154" s="10"/>
      <c r="F154" s="10"/>
      <c r="G154" s="10"/>
      <c r="H154" s="10"/>
      <c r="I154" s="10"/>
      <c r="J154" s="76"/>
      <c r="K154" s="73"/>
      <c r="L154" s="76"/>
    </row>
    <row r="155" spans="2:12" s="8" customFormat="1" ht="26.25" customHeight="1" thickBot="1" x14ac:dyDescent="0.45">
      <c r="B155" s="26" t="s">
        <v>2</v>
      </c>
      <c r="C155" s="24"/>
      <c r="D155" s="24"/>
      <c r="E155" s="24"/>
      <c r="F155" s="24"/>
      <c r="G155" s="24"/>
      <c r="H155" s="24"/>
      <c r="I155" s="24"/>
      <c r="J155" s="77"/>
      <c r="K155" s="74"/>
      <c r="L155" s="77"/>
    </row>
    <row r="156" spans="2:12" s="8" customFormat="1" ht="18.75" customHeight="1" x14ac:dyDescent="0.4">
      <c r="B156" s="29" t="s">
        <v>1</v>
      </c>
      <c r="C156" s="32">
        <f>I153+1</f>
        <v>46447</v>
      </c>
      <c r="D156" s="32">
        <f>C156+1</f>
        <v>46448</v>
      </c>
      <c r="E156" s="32">
        <f t="shared" ref="E156" si="200">D156+1</f>
        <v>46449</v>
      </c>
      <c r="F156" s="32">
        <f t="shared" ref="F156" si="201">E156+1</f>
        <v>46450</v>
      </c>
      <c r="G156" s="32">
        <f t="shared" ref="G156" si="202">F156+1</f>
        <v>46451</v>
      </c>
      <c r="H156" s="32">
        <f t="shared" ref="H156" si="203">G156+1</f>
        <v>46452</v>
      </c>
      <c r="I156" s="32">
        <f t="shared" ref="I156" si="204">H156+1</f>
        <v>46453</v>
      </c>
      <c r="J156" s="75"/>
      <c r="K156" s="72"/>
      <c r="L156" s="75"/>
    </row>
    <row r="157" spans="2:12" s="8" customFormat="1" ht="26.25" customHeight="1" x14ac:dyDescent="0.4">
      <c r="B157" s="17" t="s">
        <v>27</v>
      </c>
      <c r="C157" s="10"/>
      <c r="D157" s="10"/>
      <c r="E157" s="10"/>
      <c r="F157" s="10"/>
      <c r="G157" s="10"/>
      <c r="H157" s="10"/>
      <c r="I157" s="10"/>
      <c r="J157" s="76"/>
      <c r="K157" s="73"/>
      <c r="L157" s="76"/>
    </row>
    <row r="158" spans="2:12" s="8" customFormat="1" ht="26.25" customHeight="1" thickBot="1" x14ac:dyDescent="0.45">
      <c r="B158" s="26" t="s">
        <v>2</v>
      </c>
      <c r="C158" s="24"/>
      <c r="D158" s="24"/>
      <c r="E158" s="24"/>
      <c r="F158" s="24"/>
      <c r="G158" s="24"/>
      <c r="H158" s="24"/>
      <c r="I158" s="24"/>
      <c r="J158" s="77"/>
      <c r="K158" s="74"/>
      <c r="L158" s="77"/>
    </row>
    <row r="159" spans="2:12" s="8" customFormat="1" ht="18.75" customHeight="1" x14ac:dyDescent="0.4">
      <c r="B159" s="22" t="s">
        <v>1</v>
      </c>
      <c r="C159" s="32">
        <f>I156+1</f>
        <v>46454</v>
      </c>
      <c r="D159" s="32">
        <f>C159+1</f>
        <v>46455</v>
      </c>
      <c r="E159" s="32">
        <f t="shared" ref="E159" si="205">D159+1</f>
        <v>46456</v>
      </c>
      <c r="F159" s="32">
        <f t="shared" ref="F159" si="206">E159+1</f>
        <v>46457</v>
      </c>
      <c r="G159" s="32">
        <f t="shared" ref="G159" si="207">F159+1</f>
        <v>46458</v>
      </c>
      <c r="H159" s="32">
        <f t="shared" ref="H159" si="208">G159+1</f>
        <v>46459</v>
      </c>
      <c r="I159" s="32">
        <f t="shared" ref="I159" si="209">H159+1</f>
        <v>46460</v>
      </c>
      <c r="J159" s="75"/>
      <c r="K159" s="72"/>
      <c r="L159" s="75"/>
    </row>
    <row r="160" spans="2:12" s="8" customFormat="1" ht="26.25" customHeight="1" x14ac:dyDescent="0.4">
      <c r="B160" s="17" t="s">
        <v>27</v>
      </c>
      <c r="C160" s="10"/>
      <c r="D160" s="10"/>
      <c r="E160" s="10"/>
      <c r="F160" s="10"/>
      <c r="G160" s="10"/>
      <c r="H160" s="10"/>
      <c r="I160" s="10"/>
      <c r="J160" s="76"/>
      <c r="K160" s="73"/>
      <c r="L160" s="76"/>
    </row>
    <row r="161" spans="2:12" s="8" customFormat="1" ht="26.25" customHeight="1" thickBot="1" x14ac:dyDescent="0.45">
      <c r="B161" s="26" t="s">
        <v>2</v>
      </c>
      <c r="C161" s="24"/>
      <c r="D161" s="24"/>
      <c r="E161" s="24"/>
      <c r="F161" s="24"/>
      <c r="G161" s="24"/>
      <c r="H161" s="24"/>
      <c r="I161" s="24"/>
      <c r="J161" s="77"/>
      <c r="K161" s="74"/>
      <c r="L161" s="77"/>
    </row>
    <row r="162" spans="2:12" s="8" customFormat="1" ht="18.75" customHeight="1" x14ac:dyDescent="0.4">
      <c r="B162" s="29" t="s">
        <v>1</v>
      </c>
      <c r="C162" s="32">
        <f>I159+1</f>
        <v>46461</v>
      </c>
      <c r="D162" s="32">
        <f>C162+1</f>
        <v>46462</v>
      </c>
      <c r="E162" s="32">
        <f t="shared" ref="E162" si="210">D162+1</f>
        <v>46463</v>
      </c>
      <c r="F162" s="32">
        <f t="shared" ref="F162" si="211">E162+1</f>
        <v>46464</v>
      </c>
      <c r="G162" s="32">
        <f t="shared" ref="G162" si="212">F162+1</f>
        <v>46465</v>
      </c>
      <c r="H162" s="32">
        <f t="shared" ref="H162" si="213">G162+1</f>
        <v>46466</v>
      </c>
      <c r="I162" s="32">
        <f t="shared" ref="I162" si="214">H162+1</f>
        <v>46467</v>
      </c>
      <c r="J162" s="75"/>
      <c r="K162" s="72"/>
      <c r="L162" s="75"/>
    </row>
    <row r="163" spans="2:12" s="8" customFormat="1" ht="26.25" customHeight="1" x14ac:dyDescent="0.4">
      <c r="B163" s="17" t="s">
        <v>27</v>
      </c>
      <c r="C163" s="10"/>
      <c r="D163" s="10"/>
      <c r="E163" s="10"/>
      <c r="F163" s="10"/>
      <c r="G163" s="10"/>
      <c r="H163" s="10"/>
      <c r="I163" s="10"/>
      <c r="J163" s="76"/>
      <c r="K163" s="73"/>
      <c r="L163" s="76"/>
    </row>
    <row r="164" spans="2:12" s="8" customFormat="1" ht="26.25" customHeight="1" thickBot="1" x14ac:dyDescent="0.45">
      <c r="B164" s="26" t="s">
        <v>2</v>
      </c>
      <c r="C164" s="24"/>
      <c r="D164" s="24"/>
      <c r="E164" s="24"/>
      <c r="F164" s="24"/>
      <c r="G164" s="24"/>
      <c r="H164" s="24"/>
      <c r="I164" s="24"/>
      <c r="J164" s="77"/>
      <c r="K164" s="74"/>
      <c r="L164" s="77"/>
    </row>
    <row r="165" spans="2:12" s="8" customFormat="1" ht="18.75" customHeight="1" x14ac:dyDescent="0.4">
      <c r="B165" s="29" t="s">
        <v>25</v>
      </c>
      <c r="C165" s="32">
        <f>I162+1</f>
        <v>46468</v>
      </c>
      <c r="D165" s="32">
        <f>C165+1</f>
        <v>46469</v>
      </c>
      <c r="E165" s="32">
        <f t="shared" ref="E165" si="215">D165+1</f>
        <v>46470</v>
      </c>
      <c r="F165" s="32">
        <f t="shared" ref="F165" si="216">E165+1</f>
        <v>46471</v>
      </c>
      <c r="G165" s="32">
        <f t="shared" ref="G165" si="217">F165+1</f>
        <v>46472</v>
      </c>
      <c r="H165" s="32">
        <f t="shared" ref="H165" si="218">G165+1</f>
        <v>46473</v>
      </c>
      <c r="I165" s="32">
        <f t="shared" ref="I165" si="219">H165+1</f>
        <v>46474</v>
      </c>
      <c r="J165" s="75"/>
      <c r="K165" s="72"/>
      <c r="L165" s="75"/>
    </row>
    <row r="166" spans="2:12" s="8" customFormat="1" ht="26.25" customHeight="1" x14ac:dyDescent="0.4">
      <c r="B166" s="17" t="s">
        <v>27</v>
      </c>
      <c r="C166" s="10"/>
      <c r="D166" s="10"/>
      <c r="E166" s="10"/>
      <c r="F166" s="10"/>
      <c r="G166" s="10"/>
      <c r="H166" s="10"/>
      <c r="I166" s="10"/>
      <c r="J166" s="76"/>
      <c r="K166" s="73"/>
      <c r="L166" s="76"/>
    </row>
    <row r="167" spans="2:12" s="8" customFormat="1" ht="26.25" customHeight="1" thickBot="1" x14ac:dyDescent="0.45">
      <c r="B167" s="26" t="s">
        <v>2</v>
      </c>
      <c r="C167" s="24"/>
      <c r="D167" s="24"/>
      <c r="E167" s="24"/>
      <c r="F167" s="24"/>
      <c r="G167" s="24"/>
      <c r="H167" s="24"/>
      <c r="I167" s="24"/>
      <c r="J167" s="77"/>
      <c r="K167" s="74"/>
      <c r="L167" s="77"/>
    </row>
    <row r="168" spans="2:12" s="8" customFormat="1" ht="18.75" customHeight="1" x14ac:dyDescent="0.4">
      <c r="B168" s="22" t="s">
        <v>1</v>
      </c>
      <c r="C168" s="32">
        <f>I165+1</f>
        <v>46475</v>
      </c>
      <c r="D168" s="32">
        <f>C168+1</f>
        <v>46476</v>
      </c>
      <c r="E168" s="32">
        <f t="shared" ref="E168" si="220">D168+1</f>
        <v>46477</v>
      </c>
      <c r="F168" s="32">
        <f t="shared" ref="F168" si="221">E168+1</f>
        <v>46478</v>
      </c>
      <c r="G168" s="32">
        <f t="shared" ref="G168" si="222">F168+1</f>
        <v>46479</v>
      </c>
      <c r="H168" s="32">
        <f t="shared" ref="H168" si="223">G168+1</f>
        <v>46480</v>
      </c>
      <c r="I168" s="32">
        <f t="shared" ref="I168" si="224">H168+1</f>
        <v>46481</v>
      </c>
      <c r="J168" s="75"/>
      <c r="K168" s="72"/>
      <c r="L168" s="75"/>
    </row>
    <row r="169" spans="2:12" s="8" customFormat="1" ht="26.25" customHeight="1" x14ac:dyDescent="0.4">
      <c r="B169" s="17" t="s">
        <v>27</v>
      </c>
      <c r="C169" s="10"/>
      <c r="D169" s="10"/>
      <c r="E169" s="10"/>
      <c r="F169" s="10"/>
      <c r="G169" s="10"/>
      <c r="H169" s="10"/>
      <c r="I169" s="10"/>
      <c r="J169" s="76"/>
      <c r="K169" s="73"/>
      <c r="L169" s="76"/>
    </row>
    <row r="170" spans="2:12" s="8" customFormat="1" ht="26.25" customHeight="1" thickBot="1" x14ac:dyDescent="0.45">
      <c r="B170" s="26" t="s">
        <v>2</v>
      </c>
      <c r="C170" s="24"/>
      <c r="D170" s="24"/>
      <c r="E170" s="24"/>
      <c r="F170" s="24"/>
      <c r="G170" s="24"/>
      <c r="H170" s="24"/>
      <c r="I170" s="24"/>
      <c r="J170" s="77"/>
      <c r="K170" s="74"/>
      <c r="L170" s="77"/>
    </row>
    <row r="171" spans="2:12" ht="46.5" customHeight="1" thickBot="1" x14ac:dyDescent="0.45">
      <c r="B171" s="101" t="s">
        <v>12</v>
      </c>
      <c r="C171" s="102"/>
      <c r="D171" s="102"/>
      <c r="E171" s="102"/>
      <c r="F171" s="102"/>
      <c r="G171" s="102"/>
      <c r="H171" s="102"/>
      <c r="I171" s="102"/>
      <c r="J171" s="103"/>
      <c r="K171" s="28">
        <f>SUM(K12:K170)</f>
        <v>0</v>
      </c>
      <c r="L171" s="18">
        <f>SUM(L12:L170)</f>
        <v>0</v>
      </c>
    </row>
    <row r="172" spans="2:12" s="6" customFormat="1" ht="14.25" customHeight="1" x14ac:dyDescent="0.4">
      <c r="B172" s="6" t="s">
        <v>24</v>
      </c>
    </row>
    <row r="173" spans="2:12" ht="14.25" customHeight="1" x14ac:dyDescent="0.4"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2:12" s="6" customFormat="1" ht="12.75" thickBot="1" x14ac:dyDescent="0.45">
      <c r="B174" s="6" t="s">
        <v>63</v>
      </c>
    </row>
    <row r="175" spans="2:12" ht="24" customHeight="1" thickBot="1" x14ac:dyDescent="0.45">
      <c r="B175" s="8" t="e">
        <f>#REF!</f>
        <v>#REF!</v>
      </c>
      <c r="C175" s="8" t="s">
        <v>18</v>
      </c>
      <c r="D175" s="8" t="e">
        <f>#REF!</f>
        <v>#REF!</v>
      </c>
      <c r="E175" s="8" t="s">
        <v>19</v>
      </c>
      <c r="F175" s="47" t="e">
        <f>ROUNDDOWN(B175/D175,3)</f>
        <v>#REF!</v>
      </c>
      <c r="G175" s="40" t="s">
        <v>20</v>
      </c>
      <c r="H175" s="104" t="e">
        <f>IF(F175&gt;=28.5%,"達成","未達成")</f>
        <v>#REF!</v>
      </c>
      <c r="I175" s="105"/>
    </row>
    <row r="176" spans="2:12" ht="12" customHeight="1" thickBot="1" x14ac:dyDescent="0.45">
      <c r="B176" s="6" t="s">
        <v>65</v>
      </c>
      <c r="C176" s="8"/>
      <c r="D176" s="8"/>
      <c r="E176" s="8"/>
      <c r="F176" s="47"/>
      <c r="G176" s="40"/>
      <c r="H176" s="44"/>
      <c r="I176" s="36"/>
    </row>
    <row r="177" spans="2:9" s="8" customFormat="1" ht="24" customHeight="1" thickBot="1" x14ac:dyDescent="0.45">
      <c r="B177" s="8">
        <f>L171</f>
        <v>0</v>
      </c>
      <c r="C177" s="8" t="s">
        <v>18</v>
      </c>
      <c r="D177" s="8">
        <f>K171</f>
        <v>0</v>
      </c>
      <c r="E177" s="8" t="s">
        <v>19</v>
      </c>
      <c r="F177" s="47" t="e">
        <f>ROUNDDOWN(B177/D177,3)</f>
        <v>#DIV/0!</v>
      </c>
      <c r="G177" s="40" t="s">
        <v>20</v>
      </c>
      <c r="H177" s="106" t="e">
        <f>IF(AND(F177&gt;=100%,F175&gt;=28.5%),"達成","未達成")</f>
        <v>#DIV/0!</v>
      </c>
      <c r="I177" s="107"/>
    </row>
    <row r="178" spans="2:9" s="8" customFormat="1" ht="12" customHeight="1" x14ac:dyDescent="0.4">
      <c r="B178" s="6"/>
      <c r="F178" s="11"/>
      <c r="H178" s="16"/>
      <c r="I178" s="16"/>
    </row>
    <row r="179" spans="2:9" x14ac:dyDescent="0.4">
      <c r="B179" s="6"/>
    </row>
  </sheetData>
  <mergeCells count="179">
    <mergeCell ref="J159:J161"/>
    <mergeCell ref="K159:K161"/>
    <mergeCell ref="L159:L161"/>
    <mergeCell ref="J168:J170"/>
    <mergeCell ref="K168:K170"/>
    <mergeCell ref="L168:L170"/>
    <mergeCell ref="J162:J164"/>
    <mergeCell ref="K162:K164"/>
    <mergeCell ref="L162:L164"/>
    <mergeCell ref="J165:J167"/>
    <mergeCell ref="K165:K167"/>
    <mergeCell ref="L165:L167"/>
    <mergeCell ref="J153:J155"/>
    <mergeCell ref="K153:K155"/>
    <mergeCell ref="L153:L155"/>
    <mergeCell ref="J156:J158"/>
    <mergeCell ref="K156:K158"/>
    <mergeCell ref="L156:L158"/>
    <mergeCell ref="J147:J149"/>
    <mergeCell ref="K147:K149"/>
    <mergeCell ref="L147:L149"/>
    <mergeCell ref="J150:J152"/>
    <mergeCell ref="K150:K152"/>
    <mergeCell ref="L150:L152"/>
    <mergeCell ref="J141:J143"/>
    <mergeCell ref="K141:K143"/>
    <mergeCell ref="L141:L143"/>
    <mergeCell ref="J144:J146"/>
    <mergeCell ref="K144:K146"/>
    <mergeCell ref="L144:L146"/>
    <mergeCell ref="J135:J137"/>
    <mergeCell ref="K135:K137"/>
    <mergeCell ref="L135:L137"/>
    <mergeCell ref="J138:J140"/>
    <mergeCell ref="K138:K140"/>
    <mergeCell ref="L138:L140"/>
    <mergeCell ref="J129:J131"/>
    <mergeCell ref="K129:K131"/>
    <mergeCell ref="L129:L131"/>
    <mergeCell ref="J132:J134"/>
    <mergeCell ref="K132:K134"/>
    <mergeCell ref="L132:L134"/>
    <mergeCell ref="J123:J125"/>
    <mergeCell ref="K123:K125"/>
    <mergeCell ref="L123:L125"/>
    <mergeCell ref="J126:J128"/>
    <mergeCell ref="K126:K128"/>
    <mergeCell ref="L126:L128"/>
    <mergeCell ref="J117:J119"/>
    <mergeCell ref="K117:K119"/>
    <mergeCell ref="L117:L119"/>
    <mergeCell ref="J120:J122"/>
    <mergeCell ref="K120:K122"/>
    <mergeCell ref="L120:L122"/>
    <mergeCell ref="J111:J113"/>
    <mergeCell ref="K111:K113"/>
    <mergeCell ref="L111:L113"/>
    <mergeCell ref="J114:J116"/>
    <mergeCell ref="K114:K116"/>
    <mergeCell ref="L114:L116"/>
    <mergeCell ref="J105:J107"/>
    <mergeCell ref="K105:K107"/>
    <mergeCell ref="L105:L107"/>
    <mergeCell ref="J108:J110"/>
    <mergeCell ref="K108:K110"/>
    <mergeCell ref="L108:L110"/>
    <mergeCell ref="J99:J101"/>
    <mergeCell ref="K99:K101"/>
    <mergeCell ref="L99:L101"/>
    <mergeCell ref="J102:J104"/>
    <mergeCell ref="K102:K104"/>
    <mergeCell ref="L102:L104"/>
    <mergeCell ref="K90:K92"/>
    <mergeCell ref="L90:L92"/>
    <mergeCell ref="J93:J95"/>
    <mergeCell ref="K93:K95"/>
    <mergeCell ref="L93:L95"/>
    <mergeCell ref="J96:J98"/>
    <mergeCell ref="K96:K98"/>
    <mergeCell ref="L96:L98"/>
    <mergeCell ref="K81:K83"/>
    <mergeCell ref="L81:L83"/>
    <mergeCell ref="J84:J86"/>
    <mergeCell ref="K84:K86"/>
    <mergeCell ref="L84:L86"/>
    <mergeCell ref="J87:J89"/>
    <mergeCell ref="K87:K89"/>
    <mergeCell ref="L87:L89"/>
    <mergeCell ref="J78:J80"/>
    <mergeCell ref="K78:K80"/>
    <mergeCell ref="L78:L80"/>
    <mergeCell ref="K63:K65"/>
    <mergeCell ref="L63:L65"/>
    <mergeCell ref="J66:J68"/>
    <mergeCell ref="K66:K68"/>
    <mergeCell ref="L66:L68"/>
    <mergeCell ref="J69:J71"/>
    <mergeCell ref="K69:K71"/>
    <mergeCell ref="L69:L71"/>
    <mergeCell ref="L48:L50"/>
    <mergeCell ref="J51:J53"/>
    <mergeCell ref="K51:K53"/>
    <mergeCell ref="L51:L53"/>
    <mergeCell ref="K72:K74"/>
    <mergeCell ref="L72:L74"/>
    <mergeCell ref="J75:J77"/>
    <mergeCell ref="K75:K77"/>
    <mergeCell ref="L75:L77"/>
    <mergeCell ref="K42:K44"/>
    <mergeCell ref="L42:L44"/>
    <mergeCell ref="J45:J47"/>
    <mergeCell ref="K45:K47"/>
    <mergeCell ref="L45:L47"/>
    <mergeCell ref="B171:J171"/>
    <mergeCell ref="H175:I175"/>
    <mergeCell ref="H177:I177"/>
    <mergeCell ref="J42:J44"/>
    <mergeCell ref="J48:J50"/>
    <mergeCell ref="J54:J56"/>
    <mergeCell ref="J63:J65"/>
    <mergeCell ref="J72:J74"/>
    <mergeCell ref="J81:J83"/>
    <mergeCell ref="J90:J92"/>
    <mergeCell ref="K54:K56"/>
    <mergeCell ref="L54:L56"/>
    <mergeCell ref="J57:J59"/>
    <mergeCell ref="K57:K59"/>
    <mergeCell ref="L57:L59"/>
    <mergeCell ref="J60:J62"/>
    <mergeCell ref="K60:K62"/>
    <mergeCell ref="L60:L62"/>
    <mergeCell ref="K48:K50"/>
    <mergeCell ref="J36:J38"/>
    <mergeCell ref="K36:K38"/>
    <mergeCell ref="L36:L38"/>
    <mergeCell ref="J39:J41"/>
    <mergeCell ref="K39:K41"/>
    <mergeCell ref="L39:L41"/>
    <mergeCell ref="J30:J32"/>
    <mergeCell ref="K30:K32"/>
    <mergeCell ref="L30:L32"/>
    <mergeCell ref="J33:J35"/>
    <mergeCell ref="K33:K35"/>
    <mergeCell ref="L33:L35"/>
    <mergeCell ref="J24:J26"/>
    <mergeCell ref="K24:K26"/>
    <mergeCell ref="L24:L26"/>
    <mergeCell ref="J27:J29"/>
    <mergeCell ref="K27:K29"/>
    <mergeCell ref="L27:L29"/>
    <mergeCell ref="J18:J20"/>
    <mergeCell ref="K18:K20"/>
    <mergeCell ref="L18:L20"/>
    <mergeCell ref="J21:J23"/>
    <mergeCell ref="K21:K23"/>
    <mergeCell ref="L21:L23"/>
    <mergeCell ref="J12:J14"/>
    <mergeCell ref="K12:K14"/>
    <mergeCell ref="L12:L14"/>
    <mergeCell ref="J15:J17"/>
    <mergeCell ref="K15:K17"/>
    <mergeCell ref="L15:L17"/>
    <mergeCell ref="B2:L2"/>
    <mergeCell ref="B9:B11"/>
    <mergeCell ref="C9:C11"/>
    <mergeCell ref="D9:D11"/>
    <mergeCell ref="E9:E11"/>
    <mergeCell ref="F9:F11"/>
    <mergeCell ref="G9:G11"/>
    <mergeCell ref="H9:H11"/>
    <mergeCell ref="I9:I11"/>
    <mergeCell ref="J9:J11"/>
    <mergeCell ref="K9:L9"/>
    <mergeCell ref="K10:L10"/>
    <mergeCell ref="C4:G4"/>
    <mergeCell ref="I4:J4"/>
    <mergeCell ref="C5:G5"/>
    <mergeCell ref="C6:G6"/>
    <mergeCell ref="I6:J6"/>
  </mergeCells>
  <phoneticPr fontId="2"/>
  <conditionalFormatting sqref="C27 E27:I27">
    <cfRule type="expression" dxfId="40" priority="620">
      <formula>C27="対象外"</formula>
    </cfRule>
    <cfRule type="expression" dxfId="39" priority="616">
      <formula>C27="休日休工"</formula>
    </cfRule>
    <cfRule type="expression" dxfId="38" priority="617">
      <formula>C27="天候休工"</formula>
    </cfRule>
    <cfRule type="expression" dxfId="37" priority="618">
      <formula>C27="振替休工"</formula>
    </cfRule>
    <cfRule type="expression" dxfId="36" priority="619">
      <formula>C27="休工"</formula>
    </cfRule>
  </conditionalFormatting>
  <conditionalFormatting sqref="C13:I26">
    <cfRule type="expression" dxfId="35" priority="543">
      <formula>C13="振替休工"</formula>
    </cfRule>
    <cfRule type="expression" dxfId="34" priority="541">
      <formula>C13="休日休工"</formula>
    </cfRule>
    <cfRule type="expression" dxfId="33" priority="542">
      <formula>C13="天候休工"</formula>
    </cfRule>
    <cfRule type="expression" dxfId="32" priority="544">
      <formula>C13="休工"</formula>
    </cfRule>
    <cfRule type="expression" dxfId="31" priority="545">
      <formula>C13="対象外"</formula>
    </cfRule>
  </conditionalFormatting>
  <conditionalFormatting sqref="C28:I170">
    <cfRule type="expression" dxfId="30" priority="21">
      <formula>C28="休日休工"</formula>
    </cfRule>
    <cfRule type="expression" dxfId="29" priority="22">
      <formula>C28="天候休工"</formula>
    </cfRule>
    <cfRule type="expression" dxfId="28" priority="23">
      <formula>C28="振替休工"</formula>
    </cfRule>
    <cfRule type="expression" dxfId="27" priority="24">
      <formula>C28="休工"</formula>
    </cfRule>
    <cfRule type="expression" dxfId="26" priority="25">
      <formula>C28="対象外"</formula>
    </cfRule>
  </conditionalFormatting>
  <conditionalFormatting sqref="D27">
    <cfRule type="duplicateValues" dxfId="25" priority="2"/>
  </conditionalFormatting>
  <dataValidations disablePrompts="1" count="2">
    <dataValidation type="list" allowBlank="1" showInputMessage="1" showErrorMessage="1" sqref="I4:J4">
      <formula1>$N$4:$N$5</formula1>
    </dataValidation>
    <dataValidation type="list" allowBlank="1" showInputMessage="1" showErrorMessage="1" sqref="K9:L9">
      <formula1>$N$9:$N$10</formula1>
    </dataValidation>
  </dataValidations>
  <pageMargins left="0.7" right="0.7" top="0.75" bottom="0.75" header="0.3" footer="0.3"/>
  <pageSetup paperSize="9" scale="66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19C2F8-3855-4E3C-BAC4-85E45824AED0}">
            <xm:f>COUNTIF(祝日!$B$2:$B$76,C12)=1</xm:f>
            <x14:dxf>
              <fill>
                <patternFill>
                  <bgColor rgb="FF92D050"/>
                </patternFill>
              </fill>
            </x14:dxf>
          </x14:cfRule>
          <xm:sqref>C12:I170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リスト!$A$2:$A$6</xm:f>
          </x14:formula1>
          <xm:sqref>C13:I13 C34:I34 C31:I31 C28:I28 C25:I25 C22:I22 C19:I19 C37:I37 C16:I16 C40:I40 C61:I61 C58:I58 C55:I55 C52:I52 C49:I49 C46:I46 C64:I64 C43:I43 C67:I67 C88:I88 C85:I85 C82:I82 C79:I79 C76:I76 C73:I73 C91:I91 C70:I70 C94:I94 C115:I115 C112:I112 C109:I109 C106:I106 C103:I103 C100:I100 C118:I118 C97:I97 C121:I121 C142:I142 C139:I139 C136:I136 C133:I133 C130:I130 C127:I127 C145:I145 C124:I124 C148:I148 C169:I169 C166:I166 C163:I163 C160:I160 C157:I157 C154:I154 C151:I151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O179"/>
  <sheetViews>
    <sheetView view="pageBreakPreview" zoomScale="85" zoomScaleNormal="100" zoomScaleSheetLayoutView="85" workbookViewId="0">
      <pane xSplit="1" ySplit="11" topLeftCell="B171" activePane="bottomRight" state="frozen"/>
      <selection activeCell="D29" sqref="D29"/>
      <selection pane="topRight" activeCell="D29" sqref="D29"/>
      <selection pane="bottomLeft" activeCell="D29" sqref="D29"/>
      <selection pane="bottomRight" activeCell="H177" sqref="H177:I177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2" width="10.25" style="7" customWidth="1"/>
    <col min="13" max="13" width="14.625" style="7" customWidth="1"/>
    <col min="14" max="14" width="2.375" style="7" customWidth="1"/>
    <col min="15" max="16384" width="9" style="7"/>
  </cols>
  <sheetData>
    <row r="1" spans="2:15" x14ac:dyDescent="0.4">
      <c r="B1" s="8" t="s">
        <v>31</v>
      </c>
    </row>
    <row r="2" spans="2:15" ht="26.25" customHeight="1" x14ac:dyDescent="0.4">
      <c r="B2" s="81" t="s">
        <v>35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34"/>
      <c r="N2" s="34"/>
    </row>
    <row r="3" spans="2:15" ht="14.25" customHeight="1" x14ac:dyDescent="0.4">
      <c r="B3" s="9"/>
    </row>
    <row r="4" spans="2:15" ht="14.25" customHeight="1" x14ac:dyDescent="0.4">
      <c r="B4" s="14" t="s">
        <v>13</v>
      </c>
      <c r="C4" s="99" t="s">
        <v>17</v>
      </c>
      <c r="D4" s="99"/>
      <c r="E4" s="99"/>
      <c r="F4" s="99"/>
      <c r="G4" s="99"/>
      <c r="H4" s="14" t="s">
        <v>23</v>
      </c>
      <c r="I4" s="99" t="s">
        <v>74</v>
      </c>
      <c r="J4" s="99"/>
      <c r="K4" s="99"/>
      <c r="L4" s="64"/>
      <c r="M4" s="55" t="s">
        <v>59</v>
      </c>
      <c r="O4" s="7" t="s">
        <v>71</v>
      </c>
    </row>
    <row r="5" spans="2:15" ht="14.25" customHeight="1" x14ac:dyDescent="0.4">
      <c r="B5" s="14" t="s">
        <v>22</v>
      </c>
      <c r="C5" s="100" t="s">
        <v>28</v>
      </c>
      <c r="D5" s="100"/>
      <c r="E5" s="100"/>
      <c r="F5" s="100"/>
      <c r="G5" s="100"/>
      <c r="H5" s="15"/>
      <c r="O5" s="7" t="s">
        <v>34</v>
      </c>
    </row>
    <row r="6" spans="2:15" ht="14.25" customHeight="1" x14ac:dyDescent="0.4">
      <c r="B6" s="14" t="s">
        <v>14</v>
      </c>
      <c r="C6" s="99" t="s">
        <v>16</v>
      </c>
      <c r="D6" s="99"/>
      <c r="E6" s="99"/>
      <c r="F6" s="99"/>
      <c r="G6" s="99"/>
      <c r="H6" s="14" t="s">
        <v>15</v>
      </c>
      <c r="I6" s="99" t="s">
        <v>30</v>
      </c>
      <c r="J6" s="99"/>
      <c r="K6" s="99"/>
    </row>
    <row r="7" spans="2:15" ht="14.25" customHeight="1" thickBot="1" x14ac:dyDescent="0.45">
      <c r="B7" s="14"/>
      <c r="C7" s="6"/>
      <c r="D7" s="6"/>
      <c r="E7" s="6"/>
      <c r="F7" s="6"/>
      <c r="G7" s="6"/>
      <c r="H7" s="14"/>
      <c r="I7" s="6"/>
      <c r="J7" s="6"/>
      <c r="K7" s="6"/>
    </row>
    <row r="8" spans="2:15" ht="14.25" customHeight="1" thickBot="1" x14ac:dyDescent="0.45">
      <c r="E8" s="30"/>
      <c r="F8" s="6"/>
      <c r="G8" s="6"/>
      <c r="H8" s="14"/>
      <c r="I8" s="6"/>
      <c r="J8" s="6"/>
      <c r="K8" s="6"/>
      <c r="L8" s="14" t="s">
        <v>26</v>
      </c>
      <c r="M8" s="48">
        <v>46113</v>
      </c>
      <c r="O8" s="33">
        <f>WEEKDAY($M$8)</f>
        <v>4</v>
      </c>
    </row>
    <row r="9" spans="2:15" ht="11.25" customHeight="1" x14ac:dyDescent="0.4">
      <c r="B9" s="82"/>
      <c r="C9" s="85" t="s">
        <v>77</v>
      </c>
      <c r="D9" s="85" t="s">
        <v>78</v>
      </c>
      <c r="E9" s="85" t="s">
        <v>79</v>
      </c>
      <c r="F9" s="85" t="s">
        <v>80</v>
      </c>
      <c r="G9" s="85" t="s">
        <v>81</v>
      </c>
      <c r="H9" s="88" t="s">
        <v>82</v>
      </c>
      <c r="I9" s="91" t="s">
        <v>0</v>
      </c>
      <c r="J9" s="94" t="s">
        <v>2</v>
      </c>
      <c r="K9" s="116" t="s">
        <v>72</v>
      </c>
      <c r="L9" s="117"/>
      <c r="M9" s="117"/>
      <c r="O9" s="7" t="s">
        <v>72</v>
      </c>
    </row>
    <row r="10" spans="2:15" ht="11.25" customHeight="1" x14ac:dyDescent="0.4">
      <c r="B10" s="83"/>
      <c r="C10" s="86"/>
      <c r="D10" s="86"/>
      <c r="E10" s="86"/>
      <c r="F10" s="86"/>
      <c r="G10" s="86"/>
      <c r="H10" s="89"/>
      <c r="I10" s="92"/>
      <c r="J10" s="95"/>
      <c r="K10" s="114" t="s">
        <v>29</v>
      </c>
      <c r="L10" s="115"/>
      <c r="M10" s="58" t="s">
        <v>67</v>
      </c>
      <c r="O10" s="7" t="s">
        <v>73</v>
      </c>
    </row>
    <row r="11" spans="2:15" s="8" customFormat="1" ht="26.25" customHeight="1" thickBot="1" x14ac:dyDescent="0.45">
      <c r="B11" s="84"/>
      <c r="C11" s="87"/>
      <c r="D11" s="87"/>
      <c r="E11" s="87"/>
      <c r="F11" s="87"/>
      <c r="G11" s="87"/>
      <c r="H11" s="90"/>
      <c r="I11" s="93"/>
      <c r="J11" s="96"/>
      <c r="K11" s="19" t="s">
        <v>4</v>
      </c>
      <c r="L11" s="62" t="s">
        <v>5</v>
      </c>
      <c r="M11" s="63" t="s">
        <v>69</v>
      </c>
    </row>
    <row r="12" spans="2:15" s="8" customFormat="1" ht="18.75" customHeight="1" x14ac:dyDescent="0.4">
      <c r="B12" s="22" t="s">
        <v>1</v>
      </c>
      <c r="C12" s="31">
        <f>$M$8-($O$8-2)</f>
        <v>46111</v>
      </c>
      <c r="D12" s="31">
        <f>C12+1</f>
        <v>46112</v>
      </c>
      <c r="E12" s="31">
        <f t="shared" ref="E12:I12" si="0">D12+1</f>
        <v>46113</v>
      </c>
      <c r="F12" s="31">
        <f t="shared" si="0"/>
        <v>46114</v>
      </c>
      <c r="G12" s="31">
        <f t="shared" si="0"/>
        <v>46115</v>
      </c>
      <c r="H12" s="31">
        <f t="shared" si="0"/>
        <v>46116</v>
      </c>
      <c r="I12" s="31">
        <f t="shared" si="0"/>
        <v>46117</v>
      </c>
      <c r="J12" s="70"/>
      <c r="K12" s="108">
        <f>COUNTIF(C13:I13,"&lt;&gt;対象外")</f>
        <v>7</v>
      </c>
      <c r="L12" s="111">
        <f>COUNTIF(C13:I13,"*休工*")</f>
        <v>0</v>
      </c>
      <c r="M12" s="118"/>
      <c r="O12" s="8" t="s">
        <v>66</v>
      </c>
    </row>
    <row r="13" spans="2:15" s="8" customFormat="1" ht="26.25" customHeight="1" x14ac:dyDescent="0.4">
      <c r="B13" s="17" t="s">
        <v>27</v>
      </c>
      <c r="C13" s="10"/>
      <c r="D13" s="10"/>
      <c r="E13" s="10"/>
      <c r="F13" s="10"/>
      <c r="G13" s="10"/>
      <c r="H13" s="10"/>
      <c r="I13" s="10"/>
      <c r="J13" s="71"/>
      <c r="K13" s="109"/>
      <c r="L13" s="112"/>
      <c r="M13" s="119"/>
      <c r="O13" s="8" t="s">
        <v>70</v>
      </c>
    </row>
    <row r="14" spans="2:15" s="8" customFormat="1" ht="26.25" customHeight="1" thickBot="1" x14ac:dyDescent="0.45">
      <c r="B14" s="25" t="s">
        <v>2</v>
      </c>
      <c r="C14" s="23"/>
      <c r="D14" s="23"/>
      <c r="E14" s="23"/>
      <c r="F14" s="23"/>
      <c r="G14" s="23"/>
      <c r="H14" s="23"/>
      <c r="I14" s="23"/>
      <c r="J14" s="71"/>
      <c r="K14" s="110"/>
      <c r="L14" s="113"/>
      <c r="M14" s="120"/>
    </row>
    <row r="15" spans="2:15" s="8" customFormat="1" ht="18.75" customHeight="1" x14ac:dyDescent="0.4">
      <c r="B15" s="29" t="s">
        <v>25</v>
      </c>
      <c r="C15" s="32">
        <f>I12+1</f>
        <v>46118</v>
      </c>
      <c r="D15" s="32">
        <f>C15+1</f>
        <v>46119</v>
      </c>
      <c r="E15" s="32">
        <f t="shared" ref="E15:I15" si="1">D15+1</f>
        <v>46120</v>
      </c>
      <c r="F15" s="32">
        <f t="shared" si="1"/>
        <v>46121</v>
      </c>
      <c r="G15" s="32">
        <f t="shared" si="1"/>
        <v>46122</v>
      </c>
      <c r="H15" s="32">
        <f t="shared" si="1"/>
        <v>46123</v>
      </c>
      <c r="I15" s="32">
        <f t="shared" si="1"/>
        <v>46124</v>
      </c>
      <c r="J15" s="78"/>
      <c r="K15" s="108">
        <f>COUNTIF(C16:I16,"&lt;&gt;対象外")</f>
        <v>7</v>
      </c>
      <c r="L15" s="111">
        <f>COUNTIF(C16:I16,"*休工*")</f>
        <v>0</v>
      </c>
      <c r="M15" s="118"/>
    </row>
    <row r="16" spans="2:15" s="8" customFormat="1" ht="26.25" customHeight="1" x14ac:dyDescent="0.4">
      <c r="B16" s="17" t="s">
        <v>27</v>
      </c>
      <c r="C16" s="10"/>
      <c r="D16" s="10"/>
      <c r="E16" s="10"/>
      <c r="F16" s="10"/>
      <c r="G16" s="10"/>
      <c r="H16" s="10"/>
      <c r="I16" s="10"/>
      <c r="J16" s="79"/>
      <c r="K16" s="109"/>
      <c r="L16" s="112"/>
      <c r="M16" s="119"/>
    </row>
    <row r="17" spans="2:13" s="8" customFormat="1" ht="26.25" customHeight="1" thickBot="1" x14ac:dyDescent="0.45">
      <c r="B17" s="26" t="s">
        <v>2</v>
      </c>
      <c r="C17" s="24"/>
      <c r="D17" s="24"/>
      <c r="E17" s="24"/>
      <c r="F17" s="24"/>
      <c r="G17" s="24"/>
      <c r="H17" s="24"/>
      <c r="I17" s="24"/>
      <c r="J17" s="80"/>
      <c r="K17" s="110"/>
      <c r="L17" s="113"/>
      <c r="M17" s="120"/>
    </row>
    <row r="18" spans="2:13" s="8" customFormat="1" ht="18.75" customHeight="1" x14ac:dyDescent="0.4">
      <c r="B18" s="22" t="s">
        <v>1</v>
      </c>
      <c r="C18" s="31">
        <f>I15+1</f>
        <v>46125</v>
      </c>
      <c r="D18" s="31">
        <f>C18+1</f>
        <v>46126</v>
      </c>
      <c r="E18" s="31">
        <f t="shared" ref="E18:I18" si="2">D18+1</f>
        <v>46127</v>
      </c>
      <c r="F18" s="31">
        <f t="shared" si="2"/>
        <v>46128</v>
      </c>
      <c r="G18" s="31">
        <f t="shared" si="2"/>
        <v>46129</v>
      </c>
      <c r="H18" s="31">
        <f t="shared" si="2"/>
        <v>46130</v>
      </c>
      <c r="I18" s="31">
        <f t="shared" si="2"/>
        <v>46131</v>
      </c>
      <c r="J18" s="75"/>
      <c r="K18" s="108">
        <f t="shared" ref="K18" si="3">COUNTIF(C19:I19,"&lt;&gt;対象外")</f>
        <v>7</v>
      </c>
      <c r="L18" s="111">
        <f>COUNTIF(C19:I19,"*休工*")</f>
        <v>0</v>
      </c>
      <c r="M18" s="118"/>
    </row>
    <row r="19" spans="2:13" s="8" customFormat="1" ht="26.25" customHeight="1" x14ac:dyDescent="0.4">
      <c r="B19" s="17" t="s">
        <v>27</v>
      </c>
      <c r="C19" s="10"/>
      <c r="D19" s="10"/>
      <c r="E19" s="10"/>
      <c r="F19" s="10"/>
      <c r="G19" s="10"/>
      <c r="H19" s="10"/>
      <c r="I19" s="10"/>
      <c r="J19" s="76"/>
      <c r="K19" s="109"/>
      <c r="L19" s="112"/>
      <c r="M19" s="119"/>
    </row>
    <row r="20" spans="2:13" s="8" customFormat="1" ht="26.25" customHeight="1" thickBot="1" x14ac:dyDescent="0.45">
      <c r="B20" s="26" t="s">
        <v>2</v>
      </c>
      <c r="C20" s="24"/>
      <c r="D20" s="24"/>
      <c r="E20" s="24"/>
      <c r="F20" s="24"/>
      <c r="G20" s="24"/>
      <c r="H20" s="24"/>
      <c r="I20" s="24"/>
      <c r="J20" s="77"/>
      <c r="K20" s="110"/>
      <c r="L20" s="113"/>
      <c r="M20" s="120"/>
    </row>
    <row r="21" spans="2:13" s="8" customFormat="1" ht="18.75" customHeight="1" x14ac:dyDescent="0.4">
      <c r="B21" s="29" t="s">
        <v>1</v>
      </c>
      <c r="C21" s="32">
        <f>I18+1</f>
        <v>46132</v>
      </c>
      <c r="D21" s="32">
        <f>C21+1</f>
        <v>46133</v>
      </c>
      <c r="E21" s="32">
        <f t="shared" ref="E21:I21" si="4">D21+1</f>
        <v>46134</v>
      </c>
      <c r="F21" s="32">
        <f t="shared" si="4"/>
        <v>46135</v>
      </c>
      <c r="G21" s="32">
        <f t="shared" si="4"/>
        <v>46136</v>
      </c>
      <c r="H21" s="32">
        <f t="shared" si="4"/>
        <v>46137</v>
      </c>
      <c r="I21" s="32">
        <f t="shared" si="4"/>
        <v>46138</v>
      </c>
      <c r="J21" s="75"/>
      <c r="K21" s="108">
        <f t="shared" ref="K21" si="5">COUNTIF(C22:I22,"&lt;&gt;対象外")</f>
        <v>7</v>
      </c>
      <c r="L21" s="111">
        <f>COUNTIF(C22:I22,"*休工*")</f>
        <v>0</v>
      </c>
      <c r="M21" s="118"/>
    </row>
    <row r="22" spans="2:13" s="8" customFormat="1" ht="26.25" customHeight="1" x14ac:dyDescent="0.4">
      <c r="B22" s="17" t="s">
        <v>27</v>
      </c>
      <c r="C22" s="10"/>
      <c r="D22" s="10"/>
      <c r="E22" s="10"/>
      <c r="F22" s="10"/>
      <c r="G22" s="10"/>
      <c r="H22" s="10"/>
      <c r="I22" s="10"/>
      <c r="J22" s="76"/>
      <c r="K22" s="109"/>
      <c r="L22" s="112"/>
      <c r="M22" s="119"/>
    </row>
    <row r="23" spans="2:13" s="8" customFormat="1" ht="26.25" customHeight="1" thickBot="1" x14ac:dyDescent="0.45">
      <c r="B23" s="26" t="s">
        <v>2</v>
      </c>
      <c r="C23" s="24"/>
      <c r="D23" s="24"/>
      <c r="E23" s="24"/>
      <c r="F23" s="24"/>
      <c r="G23" s="24"/>
      <c r="H23" s="24"/>
      <c r="I23" s="24"/>
      <c r="J23" s="77"/>
      <c r="K23" s="110"/>
      <c r="L23" s="113"/>
      <c r="M23" s="120"/>
    </row>
    <row r="24" spans="2:13" s="8" customFormat="1" ht="18.75" customHeight="1" x14ac:dyDescent="0.4">
      <c r="B24" s="22" t="s">
        <v>1</v>
      </c>
      <c r="C24" s="32">
        <f>I21+1</f>
        <v>46139</v>
      </c>
      <c r="D24" s="32">
        <f>C24+1</f>
        <v>46140</v>
      </c>
      <c r="E24" s="32">
        <f t="shared" ref="E24:I24" si="6">D24+1</f>
        <v>46141</v>
      </c>
      <c r="F24" s="32">
        <f t="shared" si="6"/>
        <v>46142</v>
      </c>
      <c r="G24" s="32">
        <f t="shared" si="6"/>
        <v>46143</v>
      </c>
      <c r="H24" s="32">
        <f t="shared" si="6"/>
        <v>46144</v>
      </c>
      <c r="I24" s="32">
        <f t="shared" si="6"/>
        <v>46145</v>
      </c>
      <c r="J24" s="75"/>
      <c r="K24" s="108">
        <f t="shared" ref="K24" si="7">COUNTIF(C25:I25,"&lt;&gt;対象外")</f>
        <v>7</v>
      </c>
      <c r="L24" s="111">
        <f>COUNTIF(C25:I25,"*休工*")</f>
        <v>0</v>
      </c>
      <c r="M24" s="118"/>
    </row>
    <row r="25" spans="2:13" s="8" customFormat="1" ht="26.25" customHeight="1" x14ac:dyDescent="0.4">
      <c r="B25" s="17" t="s">
        <v>27</v>
      </c>
      <c r="C25" s="10"/>
      <c r="D25" s="10"/>
      <c r="E25" s="10"/>
      <c r="F25" s="10"/>
      <c r="G25" s="10"/>
      <c r="H25" s="10"/>
      <c r="I25" s="10"/>
      <c r="J25" s="76"/>
      <c r="K25" s="109"/>
      <c r="L25" s="112"/>
      <c r="M25" s="119"/>
    </row>
    <row r="26" spans="2:13" s="8" customFormat="1" ht="26.25" customHeight="1" thickBot="1" x14ac:dyDescent="0.45">
      <c r="B26" s="26" t="s">
        <v>2</v>
      </c>
      <c r="C26" s="24"/>
      <c r="D26" s="24"/>
      <c r="E26" s="24"/>
      <c r="F26" s="24"/>
      <c r="G26" s="24"/>
      <c r="H26" s="24"/>
      <c r="I26" s="24"/>
      <c r="J26" s="77"/>
      <c r="K26" s="110"/>
      <c r="L26" s="113"/>
      <c r="M26" s="120"/>
    </row>
    <row r="27" spans="2:13" s="8" customFormat="1" ht="18.75" customHeight="1" x14ac:dyDescent="0.4">
      <c r="B27" s="29" t="s">
        <v>1</v>
      </c>
      <c r="C27" s="32">
        <f>I24+1</f>
        <v>46146</v>
      </c>
      <c r="D27" s="32">
        <f>C27+1</f>
        <v>46147</v>
      </c>
      <c r="E27" s="32">
        <f t="shared" ref="E27:I27" si="8">D27+1</f>
        <v>46148</v>
      </c>
      <c r="F27" s="32">
        <f t="shared" si="8"/>
        <v>46149</v>
      </c>
      <c r="G27" s="32">
        <f t="shared" si="8"/>
        <v>46150</v>
      </c>
      <c r="H27" s="32">
        <f t="shared" si="8"/>
        <v>46151</v>
      </c>
      <c r="I27" s="32">
        <f t="shared" si="8"/>
        <v>46152</v>
      </c>
      <c r="J27" s="75"/>
      <c r="K27" s="108">
        <f t="shared" ref="K27" si="9">COUNTIF(C28:I28,"&lt;&gt;対象外")</f>
        <v>7</v>
      </c>
      <c r="L27" s="111">
        <f>COUNTIF(C28:I28,"*休工*")</f>
        <v>0</v>
      </c>
      <c r="M27" s="118"/>
    </row>
    <row r="28" spans="2:13" s="8" customFormat="1" ht="26.25" customHeight="1" x14ac:dyDescent="0.4">
      <c r="B28" s="17" t="s">
        <v>27</v>
      </c>
      <c r="C28" s="10"/>
      <c r="D28" s="10"/>
      <c r="E28" s="10"/>
      <c r="F28" s="10"/>
      <c r="G28" s="10"/>
      <c r="H28" s="10"/>
      <c r="I28" s="10"/>
      <c r="J28" s="76"/>
      <c r="K28" s="109"/>
      <c r="L28" s="112"/>
      <c r="M28" s="119"/>
    </row>
    <row r="29" spans="2:13" s="8" customFormat="1" ht="26.25" customHeight="1" thickBot="1" x14ac:dyDescent="0.45">
      <c r="B29" s="26" t="s">
        <v>2</v>
      </c>
      <c r="C29" s="24"/>
      <c r="D29" s="24"/>
      <c r="E29" s="24"/>
      <c r="F29" s="24"/>
      <c r="G29" s="24"/>
      <c r="H29" s="24"/>
      <c r="I29" s="24"/>
      <c r="J29" s="77"/>
      <c r="K29" s="110"/>
      <c r="L29" s="113"/>
      <c r="M29" s="120"/>
    </row>
    <row r="30" spans="2:13" s="8" customFormat="1" ht="18.75" customHeight="1" x14ac:dyDescent="0.4">
      <c r="B30" s="29" t="s">
        <v>25</v>
      </c>
      <c r="C30" s="32">
        <f>I27+1</f>
        <v>46153</v>
      </c>
      <c r="D30" s="32">
        <f>C30+1</f>
        <v>46154</v>
      </c>
      <c r="E30" s="32">
        <f t="shared" ref="E30:I30" si="10">D30+1</f>
        <v>46155</v>
      </c>
      <c r="F30" s="32">
        <f t="shared" si="10"/>
        <v>46156</v>
      </c>
      <c r="G30" s="32">
        <f t="shared" si="10"/>
        <v>46157</v>
      </c>
      <c r="H30" s="32">
        <f t="shared" si="10"/>
        <v>46158</v>
      </c>
      <c r="I30" s="32">
        <f t="shared" si="10"/>
        <v>46159</v>
      </c>
      <c r="J30" s="75"/>
      <c r="K30" s="108">
        <f t="shared" ref="K30" si="11">COUNTIF(C31:I31,"&lt;&gt;対象外")</f>
        <v>7</v>
      </c>
      <c r="L30" s="111">
        <f>COUNTIF(C31:I31,"*休工*")</f>
        <v>0</v>
      </c>
      <c r="M30" s="118"/>
    </row>
    <row r="31" spans="2:13" s="8" customFormat="1" ht="26.25" customHeight="1" x14ac:dyDescent="0.4">
      <c r="B31" s="17" t="s">
        <v>27</v>
      </c>
      <c r="C31" s="10"/>
      <c r="D31" s="10"/>
      <c r="E31" s="10"/>
      <c r="F31" s="10"/>
      <c r="G31" s="10"/>
      <c r="H31" s="10"/>
      <c r="I31" s="10"/>
      <c r="J31" s="76"/>
      <c r="K31" s="109"/>
      <c r="L31" s="112"/>
      <c r="M31" s="119"/>
    </row>
    <row r="32" spans="2:13" s="8" customFormat="1" ht="26.25" customHeight="1" thickBot="1" x14ac:dyDescent="0.45">
      <c r="B32" s="26" t="s">
        <v>2</v>
      </c>
      <c r="C32" s="24"/>
      <c r="D32" s="24"/>
      <c r="E32" s="24"/>
      <c r="F32" s="24"/>
      <c r="G32" s="24"/>
      <c r="H32" s="24"/>
      <c r="I32" s="24"/>
      <c r="J32" s="77"/>
      <c r="K32" s="110"/>
      <c r="L32" s="113"/>
      <c r="M32" s="120"/>
    </row>
    <row r="33" spans="2:13" s="8" customFormat="1" ht="18.75" customHeight="1" x14ac:dyDescent="0.4">
      <c r="B33" s="22" t="s">
        <v>1</v>
      </c>
      <c r="C33" s="32">
        <f>I30+1</f>
        <v>46160</v>
      </c>
      <c r="D33" s="32">
        <f>C33+1</f>
        <v>46161</v>
      </c>
      <c r="E33" s="32">
        <f t="shared" ref="E33:I33" si="12">D33+1</f>
        <v>46162</v>
      </c>
      <c r="F33" s="32">
        <f t="shared" si="12"/>
        <v>46163</v>
      </c>
      <c r="G33" s="32">
        <f t="shared" si="12"/>
        <v>46164</v>
      </c>
      <c r="H33" s="32">
        <f t="shared" si="12"/>
        <v>46165</v>
      </c>
      <c r="I33" s="32">
        <f t="shared" si="12"/>
        <v>46166</v>
      </c>
      <c r="J33" s="75"/>
      <c r="K33" s="108">
        <f t="shared" ref="K33" si="13">COUNTIF(C34:I34,"&lt;&gt;対象外")</f>
        <v>7</v>
      </c>
      <c r="L33" s="111">
        <f>COUNTIF(C34:I34,"*休工*")</f>
        <v>0</v>
      </c>
      <c r="M33" s="118"/>
    </row>
    <row r="34" spans="2:13" s="8" customFormat="1" ht="26.25" customHeight="1" x14ac:dyDescent="0.4">
      <c r="B34" s="17" t="s">
        <v>27</v>
      </c>
      <c r="C34" s="10"/>
      <c r="D34" s="10"/>
      <c r="E34" s="10"/>
      <c r="F34" s="10"/>
      <c r="G34" s="10"/>
      <c r="H34" s="10"/>
      <c r="I34" s="10"/>
      <c r="J34" s="76"/>
      <c r="K34" s="109"/>
      <c r="L34" s="112"/>
      <c r="M34" s="119"/>
    </row>
    <row r="35" spans="2:13" s="8" customFormat="1" ht="26.25" customHeight="1" thickBot="1" x14ac:dyDescent="0.45">
      <c r="B35" s="26" t="s">
        <v>2</v>
      </c>
      <c r="C35" s="24"/>
      <c r="D35" s="24"/>
      <c r="E35" s="24"/>
      <c r="F35" s="24"/>
      <c r="G35" s="24"/>
      <c r="H35" s="24"/>
      <c r="I35" s="24"/>
      <c r="J35" s="77"/>
      <c r="K35" s="110"/>
      <c r="L35" s="113"/>
      <c r="M35" s="120"/>
    </row>
    <row r="36" spans="2:13" s="8" customFormat="1" ht="18.75" customHeight="1" x14ac:dyDescent="0.4">
      <c r="B36" s="29" t="s">
        <v>1</v>
      </c>
      <c r="C36" s="32">
        <f>I33+1</f>
        <v>46167</v>
      </c>
      <c r="D36" s="32">
        <f>C36+1</f>
        <v>46168</v>
      </c>
      <c r="E36" s="32">
        <f t="shared" ref="E36:I36" si="14">D36+1</f>
        <v>46169</v>
      </c>
      <c r="F36" s="32">
        <f t="shared" si="14"/>
        <v>46170</v>
      </c>
      <c r="G36" s="32">
        <f t="shared" si="14"/>
        <v>46171</v>
      </c>
      <c r="H36" s="32">
        <f t="shared" si="14"/>
        <v>46172</v>
      </c>
      <c r="I36" s="32">
        <f t="shared" si="14"/>
        <v>46173</v>
      </c>
      <c r="J36" s="75"/>
      <c r="K36" s="108">
        <f t="shared" ref="K36" si="15">COUNTIF(C37:I37,"&lt;&gt;対象外")</f>
        <v>7</v>
      </c>
      <c r="L36" s="111">
        <f>COUNTIF(C37:I37,"*休工*")</f>
        <v>0</v>
      </c>
      <c r="M36" s="118"/>
    </row>
    <row r="37" spans="2:13" s="8" customFormat="1" ht="26.25" customHeight="1" x14ac:dyDescent="0.4">
      <c r="B37" s="17" t="s">
        <v>27</v>
      </c>
      <c r="C37" s="10"/>
      <c r="D37" s="10"/>
      <c r="E37" s="10"/>
      <c r="F37" s="10"/>
      <c r="G37" s="10"/>
      <c r="H37" s="10"/>
      <c r="I37" s="10"/>
      <c r="J37" s="76"/>
      <c r="K37" s="109"/>
      <c r="L37" s="112"/>
      <c r="M37" s="119"/>
    </row>
    <row r="38" spans="2:13" s="8" customFormat="1" ht="26.25" customHeight="1" thickBot="1" x14ac:dyDescent="0.45">
      <c r="B38" s="26" t="s">
        <v>2</v>
      </c>
      <c r="C38" s="24"/>
      <c r="D38" s="24"/>
      <c r="E38" s="24"/>
      <c r="F38" s="24"/>
      <c r="G38" s="24"/>
      <c r="H38" s="24"/>
      <c r="I38" s="24"/>
      <c r="J38" s="77"/>
      <c r="K38" s="110"/>
      <c r="L38" s="113"/>
      <c r="M38" s="120"/>
    </row>
    <row r="39" spans="2:13" s="8" customFormat="1" ht="18.75" customHeight="1" x14ac:dyDescent="0.4">
      <c r="B39" s="22" t="s">
        <v>1</v>
      </c>
      <c r="C39" s="32">
        <f>I36+1</f>
        <v>46174</v>
      </c>
      <c r="D39" s="32">
        <f>C39+1</f>
        <v>46175</v>
      </c>
      <c r="E39" s="32">
        <f t="shared" ref="E39:I39" si="16">D39+1</f>
        <v>46176</v>
      </c>
      <c r="F39" s="32">
        <f t="shared" si="16"/>
        <v>46177</v>
      </c>
      <c r="G39" s="32">
        <f t="shared" si="16"/>
        <v>46178</v>
      </c>
      <c r="H39" s="32">
        <f t="shared" si="16"/>
        <v>46179</v>
      </c>
      <c r="I39" s="32">
        <f t="shared" si="16"/>
        <v>46180</v>
      </c>
      <c r="J39" s="75"/>
      <c r="K39" s="108">
        <f t="shared" ref="K39" si="17">COUNTIF(C40:I40,"&lt;&gt;対象外")</f>
        <v>7</v>
      </c>
      <c r="L39" s="111">
        <f>COUNTIF(C40:I40,"*休工*")</f>
        <v>0</v>
      </c>
      <c r="M39" s="118"/>
    </row>
    <row r="40" spans="2:13" s="8" customFormat="1" ht="26.25" customHeight="1" x14ac:dyDescent="0.4">
      <c r="B40" s="17" t="s">
        <v>27</v>
      </c>
      <c r="C40" s="10"/>
      <c r="D40" s="10"/>
      <c r="E40" s="10"/>
      <c r="F40" s="10"/>
      <c r="G40" s="10"/>
      <c r="H40" s="10"/>
      <c r="I40" s="10"/>
      <c r="J40" s="76"/>
      <c r="K40" s="109"/>
      <c r="L40" s="112"/>
      <c r="M40" s="119"/>
    </row>
    <row r="41" spans="2:13" s="8" customFormat="1" ht="26.25" customHeight="1" thickBot="1" x14ac:dyDescent="0.45">
      <c r="B41" s="26" t="s">
        <v>2</v>
      </c>
      <c r="C41" s="24"/>
      <c r="D41" s="24"/>
      <c r="E41" s="24"/>
      <c r="F41" s="24"/>
      <c r="G41" s="24"/>
      <c r="H41" s="24"/>
      <c r="I41" s="24"/>
      <c r="J41" s="77"/>
      <c r="K41" s="110"/>
      <c r="L41" s="113"/>
      <c r="M41" s="120"/>
    </row>
    <row r="42" spans="2:13" s="8" customFormat="1" ht="18.75" customHeight="1" x14ac:dyDescent="0.4">
      <c r="B42" s="29" t="s">
        <v>25</v>
      </c>
      <c r="C42" s="32">
        <f>I39+1</f>
        <v>46181</v>
      </c>
      <c r="D42" s="32">
        <f>C42+1</f>
        <v>46182</v>
      </c>
      <c r="E42" s="32">
        <f t="shared" ref="E42:I42" si="18">D42+1</f>
        <v>46183</v>
      </c>
      <c r="F42" s="32">
        <f t="shared" si="18"/>
        <v>46184</v>
      </c>
      <c r="G42" s="32">
        <f t="shared" si="18"/>
        <v>46185</v>
      </c>
      <c r="H42" s="32">
        <f t="shared" si="18"/>
        <v>46186</v>
      </c>
      <c r="I42" s="32">
        <f t="shared" si="18"/>
        <v>46187</v>
      </c>
      <c r="J42" s="78"/>
      <c r="K42" s="108">
        <f>COUNTIF(C43:I43,"&lt;&gt;対象外")</f>
        <v>7</v>
      </c>
      <c r="L42" s="111">
        <f>COUNTIF(C43:I43,"*休工*")</f>
        <v>0</v>
      </c>
      <c r="M42" s="118"/>
    </row>
    <row r="43" spans="2:13" s="8" customFormat="1" ht="26.25" customHeight="1" x14ac:dyDescent="0.4">
      <c r="B43" s="17" t="s">
        <v>27</v>
      </c>
      <c r="C43" s="10"/>
      <c r="D43" s="10"/>
      <c r="E43" s="10"/>
      <c r="F43" s="10"/>
      <c r="G43" s="10"/>
      <c r="H43" s="10"/>
      <c r="I43" s="10"/>
      <c r="J43" s="79"/>
      <c r="K43" s="109"/>
      <c r="L43" s="112"/>
      <c r="M43" s="119"/>
    </row>
    <row r="44" spans="2:13" s="8" customFormat="1" ht="26.25" customHeight="1" thickBot="1" x14ac:dyDescent="0.45">
      <c r="B44" s="26" t="s">
        <v>2</v>
      </c>
      <c r="C44" s="24"/>
      <c r="D44" s="24"/>
      <c r="E44" s="24"/>
      <c r="F44" s="24"/>
      <c r="G44" s="24"/>
      <c r="H44" s="24"/>
      <c r="I44" s="24"/>
      <c r="J44" s="80"/>
      <c r="K44" s="110"/>
      <c r="L44" s="113"/>
      <c r="M44" s="120"/>
    </row>
    <row r="45" spans="2:13" s="8" customFormat="1" ht="18.75" customHeight="1" x14ac:dyDescent="0.4">
      <c r="B45" s="22" t="s">
        <v>1</v>
      </c>
      <c r="C45" s="31">
        <f>I42+1</f>
        <v>46188</v>
      </c>
      <c r="D45" s="31">
        <f>C45+1</f>
        <v>46189</v>
      </c>
      <c r="E45" s="31">
        <f t="shared" ref="E45:I45" si="19">D45+1</f>
        <v>46190</v>
      </c>
      <c r="F45" s="31">
        <f t="shared" si="19"/>
        <v>46191</v>
      </c>
      <c r="G45" s="31">
        <f t="shared" si="19"/>
        <v>46192</v>
      </c>
      <c r="H45" s="31">
        <f t="shared" si="19"/>
        <v>46193</v>
      </c>
      <c r="I45" s="31">
        <f t="shared" si="19"/>
        <v>46194</v>
      </c>
      <c r="J45" s="75"/>
      <c r="K45" s="108">
        <f t="shared" ref="K45" si="20">COUNTIF(C46:I46,"&lt;&gt;対象外")</f>
        <v>7</v>
      </c>
      <c r="L45" s="111">
        <f>COUNTIF(C46:I46,"*休工*")</f>
        <v>0</v>
      </c>
      <c r="M45" s="118"/>
    </row>
    <row r="46" spans="2:13" s="8" customFormat="1" ht="26.25" customHeight="1" x14ac:dyDescent="0.4">
      <c r="B46" s="17" t="s">
        <v>27</v>
      </c>
      <c r="C46" s="10"/>
      <c r="D46" s="10"/>
      <c r="E46" s="10"/>
      <c r="F46" s="10"/>
      <c r="G46" s="10"/>
      <c r="H46" s="10"/>
      <c r="I46" s="10"/>
      <c r="J46" s="76"/>
      <c r="K46" s="109"/>
      <c r="L46" s="112"/>
      <c r="M46" s="119"/>
    </row>
    <row r="47" spans="2:13" s="8" customFormat="1" ht="26.25" customHeight="1" thickBot="1" x14ac:dyDescent="0.45">
      <c r="B47" s="26" t="s">
        <v>2</v>
      </c>
      <c r="C47" s="24"/>
      <c r="D47" s="24"/>
      <c r="E47" s="24"/>
      <c r="F47" s="24"/>
      <c r="G47" s="24"/>
      <c r="H47" s="24"/>
      <c r="I47" s="24"/>
      <c r="J47" s="77"/>
      <c r="K47" s="110"/>
      <c r="L47" s="113"/>
      <c r="M47" s="120"/>
    </row>
    <row r="48" spans="2:13" s="8" customFormat="1" ht="18.75" customHeight="1" x14ac:dyDescent="0.4">
      <c r="B48" s="29" t="s">
        <v>1</v>
      </c>
      <c r="C48" s="32">
        <f>I45+1</f>
        <v>46195</v>
      </c>
      <c r="D48" s="32">
        <f>C48+1</f>
        <v>46196</v>
      </c>
      <c r="E48" s="32">
        <f t="shared" ref="E48:I48" si="21">D48+1</f>
        <v>46197</v>
      </c>
      <c r="F48" s="32">
        <f t="shared" si="21"/>
        <v>46198</v>
      </c>
      <c r="G48" s="32">
        <f t="shared" si="21"/>
        <v>46199</v>
      </c>
      <c r="H48" s="32">
        <f t="shared" si="21"/>
        <v>46200</v>
      </c>
      <c r="I48" s="32">
        <f t="shared" si="21"/>
        <v>46201</v>
      </c>
      <c r="J48" s="75"/>
      <c r="K48" s="108">
        <f t="shared" ref="K48" si="22">COUNTIF(C49:I49,"&lt;&gt;対象外")</f>
        <v>7</v>
      </c>
      <c r="L48" s="111">
        <f>COUNTIF(C49:I49,"*休工*")</f>
        <v>0</v>
      </c>
      <c r="M48" s="118"/>
    </row>
    <row r="49" spans="2:13" s="8" customFormat="1" ht="26.25" customHeight="1" x14ac:dyDescent="0.4">
      <c r="B49" s="17" t="s">
        <v>27</v>
      </c>
      <c r="C49" s="10"/>
      <c r="D49" s="10"/>
      <c r="E49" s="10"/>
      <c r="F49" s="10"/>
      <c r="G49" s="10"/>
      <c r="H49" s="10"/>
      <c r="I49" s="10"/>
      <c r="J49" s="76"/>
      <c r="K49" s="109"/>
      <c r="L49" s="112"/>
      <c r="M49" s="119"/>
    </row>
    <row r="50" spans="2:13" s="8" customFormat="1" ht="26.25" customHeight="1" thickBot="1" x14ac:dyDescent="0.45">
      <c r="B50" s="26" t="s">
        <v>2</v>
      </c>
      <c r="C50" s="24"/>
      <c r="D50" s="24"/>
      <c r="E50" s="24"/>
      <c r="F50" s="24"/>
      <c r="G50" s="24"/>
      <c r="H50" s="24"/>
      <c r="I50" s="24"/>
      <c r="J50" s="77"/>
      <c r="K50" s="110"/>
      <c r="L50" s="113"/>
      <c r="M50" s="120"/>
    </row>
    <row r="51" spans="2:13" s="8" customFormat="1" ht="18.75" customHeight="1" x14ac:dyDescent="0.4">
      <c r="B51" s="22" t="s">
        <v>1</v>
      </c>
      <c r="C51" s="32">
        <f>I48+1</f>
        <v>46202</v>
      </c>
      <c r="D51" s="32">
        <f>C51+1</f>
        <v>46203</v>
      </c>
      <c r="E51" s="32">
        <f t="shared" ref="E51:I51" si="23">D51+1</f>
        <v>46204</v>
      </c>
      <c r="F51" s="32">
        <f t="shared" si="23"/>
        <v>46205</v>
      </c>
      <c r="G51" s="32">
        <f t="shared" si="23"/>
        <v>46206</v>
      </c>
      <c r="H51" s="32">
        <f t="shared" si="23"/>
        <v>46207</v>
      </c>
      <c r="I51" s="32">
        <f t="shared" si="23"/>
        <v>46208</v>
      </c>
      <c r="J51" s="75"/>
      <c r="K51" s="108">
        <f t="shared" ref="K51" si="24">COUNTIF(C52:I52,"&lt;&gt;対象外")</f>
        <v>7</v>
      </c>
      <c r="L51" s="111">
        <f>COUNTIF(C52:I52,"*休工*")</f>
        <v>0</v>
      </c>
      <c r="M51" s="118"/>
    </row>
    <row r="52" spans="2:13" s="8" customFormat="1" ht="26.25" customHeight="1" x14ac:dyDescent="0.4">
      <c r="B52" s="17" t="s">
        <v>27</v>
      </c>
      <c r="C52" s="10"/>
      <c r="D52" s="10"/>
      <c r="E52" s="10"/>
      <c r="F52" s="10"/>
      <c r="G52" s="10"/>
      <c r="H52" s="10"/>
      <c r="I52" s="10"/>
      <c r="J52" s="76"/>
      <c r="K52" s="109"/>
      <c r="L52" s="112"/>
      <c r="M52" s="119"/>
    </row>
    <row r="53" spans="2:13" s="8" customFormat="1" ht="26.25" customHeight="1" thickBot="1" x14ac:dyDescent="0.45">
      <c r="B53" s="26" t="s">
        <v>2</v>
      </c>
      <c r="C53" s="24"/>
      <c r="D53" s="24"/>
      <c r="E53" s="24"/>
      <c r="F53" s="24"/>
      <c r="G53" s="24"/>
      <c r="H53" s="24"/>
      <c r="I53" s="24"/>
      <c r="J53" s="77"/>
      <c r="K53" s="110"/>
      <c r="L53" s="113"/>
      <c r="M53" s="120"/>
    </row>
    <row r="54" spans="2:13" s="8" customFormat="1" ht="18.75" customHeight="1" x14ac:dyDescent="0.4">
      <c r="B54" s="29" t="s">
        <v>1</v>
      </c>
      <c r="C54" s="32">
        <f>I51+1</f>
        <v>46209</v>
      </c>
      <c r="D54" s="32">
        <f>C54+1</f>
        <v>46210</v>
      </c>
      <c r="E54" s="32">
        <f t="shared" ref="E54:I54" si="25">D54+1</f>
        <v>46211</v>
      </c>
      <c r="F54" s="32">
        <f t="shared" si="25"/>
        <v>46212</v>
      </c>
      <c r="G54" s="32">
        <f t="shared" si="25"/>
        <v>46213</v>
      </c>
      <c r="H54" s="32">
        <f t="shared" si="25"/>
        <v>46214</v>
      </c>
      <c r="I54" s="32">
        <f t="shared" si="25"/>
        <v>46215</v>
      </c>
      <c r="J54" s="75"/>
      <c r="K54" s="108">
        <f t="shared" ref="K54" si="26">COUNTIF(C55:I55,"&lt;&gt;対象外")</f>
        <v>7</v>
      </c>
      <c r="L54" s="111">
        <f>COUNTIF(C55:I55,"*休工*")</f>
        <v>0</v>
      </c>
      <c r="M54" s="118"/>
    </row>
    <row r="55" spans="2:13" s="8" customFormat="1" ht="26.25" customHeight="1" x14ac:dyDescent="0.4">
      <c r="B55" s="17" t="s">
        <v>27</v>
      </c>
      <c r="C55" s="10"/>
      <c r="D55" s="10"/>
      <c r="E55" s="10"/>
      <c r="F55" s="10"/>
      <c r="G55" s="10"/>
      <c r="H55" s="10"/>
      <c r="I55" s="10"/>
      <c r="J55" s="76"/>
      <c r="K55" s="109"/>
      <c r="L55" s="112"/>
      <c r="M55" s="119"/>
    </row>
    <row r="56" spans="2:13" s="8" customFormat="1" ht="26.25" customHeight="1" thickBot="1" x14ac:dyDescent="0.45">
      <c r="B56" s="26" t="s">
        <v>2</v>
      </c>
      <c r="C56" s="24"/>
      <c r="D56" s="24"/>
      <c r="E56" s="24"/>
      <c r="F56" s="24"/>
      <c r="G56" s="24"/>
      <c r="H56" s="24"/>
      <c r="I56" s="24"/>
      <c r="J56" s="77"/>
      <c r="K56" s="110"/>
      <c r="L56" s="113"/>
      <c r="M56" s="120"/>
    </row>
    <row r="57" spans="2:13" s="8" customFormat="1" ht="18.75" customHeight="1" x14ac:dyDescent="0.4">
      <c r="B57" s="29" t="s">
        <v>25</v>
      </c>
      <c r="C57" s="32">
        <f>I54+1</f>
        <v>46216</v>
      </c>
      <c r="D57" s="32">
        <f>C57+1</f>
        <v>46217</v>
      </c>
      <c r="E57" s="32">
        <f t="shared" ref="E57:I57" si="27">D57+1</f>
        <v>46218</v>
      </c>
      <c r="F57" s="32">
        <f t="shared" si="27"/>
        <v>46219</v>
      </c>
      <c r="G57" s="32">
        <f t="shared" si="27"/>
        <v>46220</v>
      </c>
      <c r="H57" s="32">
        <f t="shared" si="27"/>
        <v>46221</v>
      </c>
      <c r="I57" s="32">
        <f t="shared" si="27"/>
        <v>46222</v>
      </c>
      <c r="J57" s="75"/>
      <c r="K57" s="108">
        <f t="shared" ref="K57" si="28">COUNTIF(C58:I58,"&lt;&gt;対象外")</f>
        <v>7</v>
      </c>
      <c r="L57" s="111">
        <f>COUNTIF(C58:I58,"*休工*")</f>
        <v>0</v>
      </c>
      <c r="M57" s="118"/>
    </row>
    <row r="58" spans="2:13" s="8" customFormat="1" ht="26.25" customHeight="1" x14ac:dyDescent="0.4">
      <c r="B58" s="17" t="s">
        <v>27</v>
      </c>
      <c r="C58" s="10"/>
      <c r="D58" s="10"/>
      <c r="E58" s="10"/>
      <c r="F58" s="10"/>
      <c r="G58" s="10"/>
      <c r="H58" s="10"/>
      <c r="I58" s="10"/>
      <c r="J58" s="76"/>
      <c r="K58" s="109"/>
      <c r="L58" s="112"/>
      <c r="M58" s="119"/>
    </row>
    <row r="59" spans="2:13" s="8" customFormat="1" ht="26.25" customHeight="1" thickBot="1" x14ac:dyDescent="0.45">
      <c r="B59" s="26" t="s">
        <v>2</v>
      </c>
      <c r="C59" s="24"/>
      <c r="D59" s="24"/>
      <c r="E59" s="24"/>
      <c r="F59" s="24"/>
      <c r="G59" s="24"/>
      <c r="H59" s="24"/>
      <c r="I59" s="24"/>
      <c r="J59" s="77"/>
      <c r="K59" s="110"/>
      <c r="L59" s="113"/>
      <c r="M59" s="120"/>
    </row>
    <row r="60" spans="2:13" s="8" customFormat="1" ht="18.75" customHeight="1" x14ac:dyDescent="0.4">
      <c r="B60" s="22" t="s">
        <v>1</v>
      </c>
      <c r="C60" s="32">
        <f>I57+1</f>
        <v>46223</v>
      </c>
      <c r="D60" s="32">
        <f>C60+1</f>
        <v>46224</v>
      </c>
      <c r="E60" s="32">
        <f t="shared" ref="E60:I60" si="29">D60+1</f>
        <v>46225</v>
      </c>
      <c r="F60" s="32">
        <f t="shared" si="29"/>
        <v>46226</v>
      </c>
      <c r="G60" s="32">
        <f t="shared" si="29"/>
        <v>46227</v>
      </c>
      <c r="H60" s="32">
        <f t="shared" si="29"/>
        <v>46228</v>
      </c>
      <c r="I60" s="32">
        <f t="shared" si="29"/>
        <v>46229</v>
      </c>
      <c r="J60" s="75"/>
      <c r="K60" s="108">
        <f t="shared" ref="K60" si="30">COUNTIF(C61:I61,"&lt;&gt;対象外")</f>
        <v>7</v>
      </c>
      <c r="L60" s="111">
        <f>COUNTIF(C61:I61,"*休工*")</f>
        <v>0</v>
      </c>
      <c r="M60" s="118"/>
    </row>
    <row r="61" spans="2:13" s="8" customFormat="1" ht="26.25" customHeight="1" x14ac:dyDescent="0.4">
      <c r="B61" s="17" t="s">
        <v>27</v>
      </c>
      <c r="C61" s="10"/>
      <c r="D61" s="10"/>
      <c r="E61" s="10"/>
      <c r="F61" s="10"/>
      <c r="G61" s="10"/>
      <c r="H61" s="10"/>
      <c r="I61" s="10"/>
      <c r="J61" s="76"/>
      <c r="K61" s="109"/>
      <c r="L61" s="112"/>
      <c r="M61" s="119"/>
    </row>
    <row r="62" spans="2:13" s="8" customFormat="1" ht="26.25" customHeight="1" thickBot="1" x14ac:dyDescent="0.45">
      <c r="B62" s="26" t="s">
        <v>2</v>
      </c>
      <c r="C62" s="24"/>
      <c r="D62" s="24"/>
      <c r="E62" s="24"/>
      <c r="F62" s="24"/>
      <c r="G62" s="24"/>
      <c r="H62" s="24"/>
      <c r="I62" s="24"/>
      <c r="J62" s="77"/>
      <c r="K62" s="110"/>
      <c r="L62" s="113"/>
      <c r="M62" s="120"/>
    </row>
    <row r="63" spans="2:13" s="8" customFormat="1" ht="18.75" customHeight="1" x14ac:dyDescent="0.4">
      <c r="B63" s="29" t="s">
        <v>1</v>
      </c>
      <c r="C63" s="32">
        <f>I60+1</f>
        <v>46230</v>
      </c>
      <c r="D63" s="32">
        <f>C63+1</f>
        <v>46231</v>
      </c>
      <c r="E63" s="32">
        <f t="shared" ref="E63:I63" si="31">D63+1</f>
        <v>46232</v>
      </c>
      <c r="F63" s="32">
        <f t="shared" si="31"/>
        <v>46233</v>
      </c>
      <c r="G63" s="32">
        <f t="shared" si="31"/>
        <v>46234</v>
      </c>
      <c r="H63" s="32">
        <f t="shared" si="31"/>
        <v>46235</v>
      </c>
      <c r="I63" s="32">
        <f t="shared" si="31"/>
        <v>46236</v>
      </c>
      <c r="J63" s="75"/>
      <c r="K63" s="108">
        <f t="shared" ref="K63" si="32">COUNTIF(C64:I64,"&lt;&gt;対象外")</f>
        <v>7</v>
      </c>
      <c r="L63" s="111">
        <f>COUNTIF(C64:I64,"*休工*")</f>
        <v>0</v>
      </c>
      <c r="M63" s="118"/>
    </row>
    <row r="64" spans="2:13" s="8" customFormat="1" ht="26.25" customHeight="1" x14ac:dyDescent="0.4">
      <c r="B64" s="17" t="s">
        <v>27</v>
      </c>
      <c r="C64" s="10"/>
      <c r="D64" s="10"/>
      <c r="E64" s="10"/>
      <c r="F64" s="10"/>
      <c r="G64" s="10"/>
      <c r="H64" s="10"/>
      <c r="I64" s="10"/>
      <c r="J64" s="76"/>
      <c r="K64" s="109"/>
      <c r="L64" s="112"/>
      <c r="M64" s="119"/>
    </row>
    <row r="65" spans="2:13" s="8" customFormat="1" ht="26.25" customHeight="1" thickBot="1" x14ac:dyDescent="0.45">
      <c r="B65" s="26" t="s">
        <v>2</v>
      </c>
      <c r="C65" s="24"/>
      <c r="D65" s="24"/>
      <c r="E65" s="24"/>
      <c r="F65" s="24"/>
      <c r="G65" s="24"/>
      <c r="H65" s="24"/>
      <c r="I65" s="24"/>
      <c r="J65" s="77"/>
      <c r="K65" s="110"/>
      <c r="L65" s="113"/>
      <c r="M65" s="120"/>
    </row>
    <row r="66" spans="2:13" s="8" customFormat="1" ht="18.75" customHeight="1" x14ac:dyDescent="0.4">
      <c r="B66" s="22" t="s">
        <v>1</v>
      </c>
      <c r="C66" s="32">
        <f>I63+1</f>
        <v>46237</v>
      </c>
      <c r="D66" s="32">
        <f>C66+1</f>
        <v>46238</v>
      </c>
      <c r="E66" s="32">
        <f t="shared" ref="E66:I66" si="33">D66+1</f>
        <v>46239</v>
      </c>
      <c r="F66" s="32">
        <f t="shared" si="33"/>
        <v>46240</v>
      </c>
      <c r="G66" s="32">
        <f t="shared" si="33"/>
        <v>46241</v>
      </c>
      <c r="H66" s="32">
        <f t="shared" si="33"/>
        <v>46242</v>
      </c>
      <c r="I66" s="32">
        <f t="shared" si="33"/>
        <v>46243</v>
      </c>
      <c r="J66" s="75"/>
      <c r="K66" s="108">
        <f t="shared" ref="K66" si="34">COUNTIF(C67:I67,"&lt;&gt;対象外")</f>
        <v>7</v>
      </c>
      <c r="L66" s="111">
        <f>COUNTIF(C67:I67,"*休工*")</f>
        <v>0</v>
      </c>
      <c r="M66" s="118"/>
    </row>
    <row r="67" spans="2:13" s="8" customFormat="1" ht="26.25" customHeight="1" x14ac:dyDescent="0.4">
      <c r="B67" s="17" t="s">
        <v>27</v>
      </c>
      <c r="C67" s="10"/>
      <c r="D67" s="10"/>
      <c r="E67" s="10"/>
      <c r="F67" s="10"/>
      <c r="G67" s="10"/>
      <c r="H67" s="10"/>
      <c r="I67" s="10"/>
      <c r="J67" s="76"/>
      <c r="K67" s="109"/>
      <c r="L67" s="112"/>
      <c r="M67" s="119"/>
    </row>
    <row r="68" spans="2:13" s="8" customFormat="1" ht="26.25" customHeight="1" thickBot="1" x14ac:dyDescent="0.45">
      <c r="B68" s="26" t="s">
        <v>2</v>
      </c>
      <c r="C68" s="24"/>
      <c r="D68" s="24"/>
      <c r="E68" s="24"/>
      <c r="F68" s="24"/>
      <c r="G68" s="24"/>
      <c r="H68" s="24"/>
      <c r="I68" s="24"/>
      <c r="J68" s="77"/>
      <c r="K68" s="110"/>
      <c r="L68" s="113"/>
      <c r="M68" s="120"/>
    </row>
    <row r="69" spans="2:13" s="8" customFormat="1" ht="18.75" customHeight="1" x14ac:dyDescent="0.4">
      <c r="B69" s="29" t="s">
        <v>25</v>
      </c>
      <c r="C69" s="32">
        <f>I66+1</f>
        <v>46244</v>
      </c>
      <c r="D69" s="32">
        <f>C69+1</f>
        <v>46245</v>
      </c>
      <c r="E69" s="32">
        <f t="shared" ref="E69:I69" si="35">D69+1</f>
        <v>46246</v>
      </c>
      <c r="F69" s="32">
        <f t="shared" si="35"/>
        <v>46247</v>
      </c>
      <c r="G69" s="32">
        <f t="shared" si="35"/>
        <v>46248</v>
      </c>
      <c r="H69" s="32">
        <f t="shared" si="35"/>
        <v>46249</v>
      </c>
      <c r="I69" s="32">
        <f t="shared" si="35"/>
        <v>46250</v>
      </c>
      <c r="J69" s="78"/>
      <c r="K69" s="108">
        <f>COUNTIF(C70:I70,"&lt;&gt;対象外")</f>
        <v>7</v>
      </c>
      <c r="L69" s="111">
        <f>COUNTIF(C70:I70,"*休工*")</f>
        <v>0</v>
      </c>
      <c r="M69" s="118"/>
    </row>
    <row r="70" spans="2:13" s="8" customFormat="1" ht="26.25" customHeight="1" x14ac:dyDescent="0.4">
      <c r="B70" s="17" t="s">
        <v>27</v>
      </c>
      <c r="C70" s="10"/>
      <c r="D70" s="10"/>
      <c r="E70" s="10"/>
      <c r="F70" s="10"/>
      <c r="G70" s="10"/>
      <c r="H70" s="10"/>
      <c r="I70" s="10"/>
      <c r="J70" s="79"/>
      <c r="K70" s="109"/>
      <c r="L70" s="112"/>
      <c r="M70" s="119"/>
    </row>
    <row r="71" spans="2:13" s="8" customFormat="1" ht="26.25" customHeight="1" thickBot="1" x14ac:dyDescent="0.45">
      <c r="B71" s="26" t="s">
        <v>2</v>
      </c>
      <c r="C71" s="24"/>
      <c r="D71" s="24"/>
      <c r="E71" s="24"/>
      <c r="F71" s="24"/>
      <c r="G71" s="24"/>
      <c r="H71" s="24"/>
      <c r="I71" s="24"/>
      <c r="J71" s="80"/>
      <c r="K71" s="110"/>
      <c r="L71" s="113"/>
      <c r="M71" s="120"/>
    </row>
    <row r="72" spans="2:13" s="8" customFormat="1" ht="18.75" customHeight="1" x14ac:dyDescent="0.4">
      <c r="B72" s="22" t="s">
        <v>1</v>
      </c>
      <c r="C72" s="31">
        <f>I69+1</f>
        <v>46251</v>
      </c>
      <c r="D72" s="31">
        <f>C72+1</f>
        <v>46252</v>
      </c>
      <c r="E72" s="31">
        <f t="shared" ref="E72:I72" si="36">D72+1</f>
        <v>46253</v>
      </c>
      <c r="F72" s="31">
        <f t="shared" si="36"/>
        <v>46254</v>
      </c>
      <c r="G72" s="31">
        <f t="shared" si="36"/>
        <v>46255</v>
      </c>
      <c r="H72" s="31">
        <f t="shared" si="36"/>
        <v>46256</v>
      </c>
      <c r="I72" s="31">
        <f t="shared" si="36"/>
        <v>46257</v>
      </c>
      <c r="J72" s="75"/>
      <c r="K72" s="108">
        <f t="shared" ref="K72" si="37">COUNTIF(C73:I73,"&lt;&gt;対象外")</f>
        <v>7</v>
      </c>
      <c r="L72" s="111">
        <f>COUNTIF(C73:I73,"*休工*")</f>
        <v>0</v>
      </c>
      <c r="M72" s="118"/>
    </row>
    <row r="73" spans="2:13" s="8" customFormat="1" ht="26.25" customHeight="1" x14ac:dyDescent="0.4">
      <c r="B73" s="17" t="s">
        <v>27</v>
      </c>
      <c r="C73" s="10"/>
      <c r="D73" s="10"/>
      <c r="E73" s="10"/>
      <c r="F73" s="10"/>
      <c r="G73" s="10"/>
      <c r="H73" s="10"/>
      <c r="I73" s="10"/>
      <c r="J73" s="76"/>
      <c r="K73" s="109"/>
      <c r="L73" s="112"/>
      <c r="M73" s="119"/>
    </row>
    <row r="74" spans="2:13" s="8" customFormat="1" ht="26.25" customHeight="1" thickBot="1" x14ac:dyDescent="0.45">
      <c r="B74" s="26" t="s">
        <v>2</v>
      </c>
      <c r="C74" s="24"/>
      <c r="D74" s="24"/>
      <c r="E74" s="24"/>
      <c r="F74" s="24"/>
      <c r="G74" s="24"/>
      <c r="H74" s="24"/>
      <c r="I74" s="24"/>
      <c r="J74" s="77"/>
      <c r="K74" s="110"/>
      <c r="L74" s="113"/>
      <c r="M74" s="120"/>
    </row>
    <row r="75" spans="2:13" s="8" customFormat="1" ht="18.75" customHeight="1" x14ac:dyDescent="0.4">
      <c r="B75" s="29" t="s">
        <v>1</v>
      </c>
      <c r="C75" s="32">
        <f>I72+1</f>
        <v>46258</v>
      </c>
      <c r="D75" s="32">
        <f>C75+1</f>
        <v>46259</v>
      </c>
      <c r="E75" s="32">
        <f t="shared" ref="E75:I75" si="38">D75+1</f>
        <v>46260</v>
      </c>
      <c r="F75" s="32">
        <f t="shared" si="38"/>
        <v>46261</v>
      </c>
      <c r="G75" s="32">
        <f t="shared" si="38"/>
        <v>46262</v>
      </c>
      <c r="H75" s="32">
        <f t="shared" si="38"/>
        <v>46263</v>
      </c>
      <c r="I75" s="32">
        <f t="shared" si="38"/>
        <v>46264</v>
      </c>
      <c r="J75" s="75"/>
      <c r="K75" s="108">
        <f t="shared" ref="K75" si="39">COUNTIF(C76:I76,"&lt;&gt;対象外")</f>
        <v>7</v>
      </c>
      <c r="L75" s="111">
        <f>COUNTIF(C76:I76,"*休工*")</f>
        <v>0</v>
      </c>
      <c r="M75" s="118"/>
    </row>
    <row r="76" spans="2:13" s="8" customFormat="1" ht="26.25" customHeight="1" x14ac:dyDescent="0.4">
      <c r="B76" s="17" t="s">
        <v>27</v>
      </c>
      <c r="C76" s="10"/>
      <c r="D76" s="10"/>
      <c r="E76" s="10"/>
      <c r="F76" s="10"/>
      <c r="G76" s="10"/>
      <c r="H76" s="10"/>
      <c r="I76" s="10"/>
      <c r="J76" s="76"/>
      <c r="K76" s="109"/>
      <c r="L76" s="112"/>
      <c r="M76" s="119"/>
    </row>
    <row r="77" spans="2:13" s="8" customFormat="1" ht="26.25" customHeight="1" thickBot="1" x14ac:dyDescent="0.45">
      <c r="B77" s="26" t="s">
        <v>2</v>
      </c>
      <c r="C77" s="24"/>
      <c r="D77" s="24"/>
      <c r="E77" s="24"/>
      <c r="F77" s="24"/>
      <c r="G77" s="24"/>
      <c r="H77" s="24"/>
      <c r="I77" s="24"/>
      <c r="J77" s="77"/>
      <c r="K77" s="110"/>
      <c r="L77" s="113"/>
      <c r="M77" s="120"/>
    </row>
    <row r="78" spans="2:13" s="8" customFormat="1" ht="18.75" customHeight="1" x14ac:dyDescent="0.4">
      <c r="B78" s="22" t="s">
        <v>1</v>
      </c>
      <c r="C78" s="32">
        <f>I75+1</f>
        <v>46265</v>
      </c>
      <c r="D78" s="32">
        <f>C78+1</f>
        <v>46266</v>
      </c>
      <c r="E78" s="32">
        <f t="shared" ref="E78:I78" si="40">D78+1</f>
        <v>46267</v>
      </c>
      <c r="F78" s="32">
        <f t="shared" si="40"/>
        <v>46268</v>
      </c>
      <c r="G78" s="32">
        <f t="shared" si="40"/>
        <v>46269</v>
      </c>
      <c r="H78" s="32">
        <f t="shared" si="40"/>
        <v>46270</v>
      </c>
      <c r="I78" s="32">
        <f t="shared" si="40"/>
        <v>46271</v>
      </c>
      <c r="J78" s="75"/>
      <c r="K78" s="108">
        <f t="shared" ref="K78" si="41">COUNTIF(C79:I79,"&lt;&gt;対象外")</f>
        <v>7</v>
      </c>
      <c r="L78" s="111">
        <f>COUNTIF(C79:I79,"*休工*")</f>
        <v>0</v>
      </c>
      <c r="M78" s="118"/>
    </row>
    <row r="79" spans="2:13" s="8" customFormat="1" ht="26.25" customHeight="1" x14ac:dyDescent="0.4">
      <c r="B79" s="17" t="s">
        <v>27</v>
      </c>
      <c r="C79" s="10"/>
      <c r="D79" s="10"/>
      <c r="E79" s="10"/>
      <c r="F79" s="10"/>
      <c r="G79" s="10"/>
      <c r="H79" s="10"/>
      <c r="I79" s="10"/>
      <c r="J79" s="76"/>
      <c r="K79" s="109"/>
      <c r="L79" s="112"/>
      <c r="M79" s="119"/>
    </row>
    <row r="80" spans="2:13" s="8" customFormat="1" ht="26.25" customHeight="1" thickBot="1" x14ac:dyDescent="0.45">
      <c r="B80" s="26" t="s">
        <v>2</v>
      </c>
      <c r="C80" s="24"/>
      <c r="D80" s="24"/>
      <c r="E80" s="24"/>
      <c r="F80" s="24"/>
      <c r="G80" s="24"/>
      <c r="H80" s="24"/>
      <c r="I80" s="24"/>
      <c r="J80" s="77"/>
      <c r="K80" s="110"/>
      <c r="L80" s="113"/>
      <c r="M80" s="120"/>
    </row>
    <row r="81" spans="2:13" s="8" customFormat="1" ht="18.75" customHeight="1" x14ac:dyDescent="0.4">
      <c r="B81" s="29" t="s">
        <v>1</v>
      </c>
      <c r="C81" s="32">
        <f>I78+1</f>
        <v>46272</v>
      </c>
      <c r="D81" s="32">
        <f>C81+1</f>
        <v>46273</v>
      </c>
      <c r="E81" s="32">
        <f t="shared" ref="E81:I81" si="42">D81+1</f>
        <v>46274</v>
      </c>
      <c r="F81" s="32">
        <f t="shared" si="42"/>
        <v>46275</v>
      </c>
      <c r="G81" s="32">
        <f t="shared" si="42"/>
        <v>46276</v>
      </c>
      <c r="H81" s="32">
        <f t="shared" si="42"/>
        <v>46277</v>
      </c>
      <c r="I81" s="32">
        <f t="shared" si="42"/>
        <v>46278</v>
      </c>
      <c r="J81" s="75"/>
      <c r="K81" s="108">
        <f t="shared" ref="K81" si="43">COUNTIF(C82:I82,"&lt;&gt;対象外")</f>
        <v>7</v>
      </c>
      <c r="L81" s="111">
        <f>COUNTIF(C82:I82,"*休工*")</f>
        <v>0</v>
      </c>
      <c r="M81" s="118"/>
    </row>
    <row r="82" spans="2:13" s="8" customFormat="1" ht="26.25" customHeight="1" x14ac:dyDescent="0.4">
      <c r="B82" s="17" t="s">
        <v>27</v>
      </c>
      <c r="C82" s="10"/>
      <c r="D82" s="10"/>
      <c r="E82" s="10"/>
      <c r="F82" s="10"/>
      <c r="G82" s="10"/>
      <c r="H82" s="10"/>
      <c r="I82" s="10"/>
      <c r="J82" s="76"/>
      <c r="K82" s="109"/>
      <c r="L82" s="112"/>
      <c r="M82" s="119"/>
    </row>
    <row r="83" spans="2:13" s="8" customFormat="1" ht="26.25" customHeight="1" thickBot="1" x14ac:dyDescent="0.45">
      <c r="B83" s="26" t="s">
        <v>2</v>
      </c>
      <c r="C83" s="24"/>
      <c r="D83" s="24"/>
      <c r="E83" s="24"/>
      <c r="F83" s="24"/>
      <c r="G83" s="24"/>
      <c r="H83" s="24"/>
      <c r="I83" s="24"/>
      <c r="J83" s="77"/>
      <c r="K83" s="110"/>
      <c r="L83" s="113"/>
      <c r="M83" s="120"/>
    </row>
    <row r="84" spans="2:13" s="8" customFormat="1" ht="18.75" customHeight="1" x14ac:dyDescent="0.4">
      <c r="B84" s="29" t="s">
        <v>25</v>
      </c>
      <c r="C84" s="32">
        <f>I81+1</f>
        <v>46279</v>
      </c>
      <c r="D84" s="32">
        <f>C84+1</f>
        <v>46280</v>
      </c>
      <c r="E84" s="32">
        <f t="shared" ref="E84:I84" si="44">D84+1</f>
        <v>46281</v>
      </c>
      <c r="F84" s="32">
        <f t="shared" si="44"/>
        <v>46282</v>
      </c>
      <c r="G84" s="32">
        <f t="shared" si="44"/>
        <v>46283</v>
      </c>
      <c r="H84" s="32">
        <f t="shared" si="44"/>
        <v>46284</v>
      </c>
      <c r="I84" s="32">
        <f t="shared" si="44"/>
        <v>46285</v>
      </c>
      <c r="J84" s="75"/>
      <c r="K84" s="108">
        <f t="shared" ref="K84" si="45">COUNTIF(C85:I85,"&lt;&gt;対象外")</f>
        <v>7</v>
      </c>
      <c r="L84" s="111">
        <f>COUNTIF(C85:I85,"*休工*")</f>
        <v>0</v>
      </c>
      <c r="M84" s="118"/>
    </row>
    <row r="85" spans="2:13" s="8" customFormat="1" ht="26.25" customHeight="1" x14ac:dyDescent="0.4">
      <c r="B85" s="17" t="s">
        <v>27</v>
      </c>
      <c r="C85" s="10"/>
      <c r="D85" s="10"/>
      <c r="E85" s="10"/>
      <c r="F85" s="10"/>
      <c r="G85" s="10"/>
      <c r="H85" s="10"/>
      <c r="I85" s="10"/>
      <c r="J85" s="76"/>
      <c r="K85" s="109"/>
      <c r="L85" s="112"/>
      <c r="M85" s="119"/>
    </row>
    <row r="86" spans="2:13" s="8" customFormat="1" ht="26.25" customHeight="1" thickBot="1" x14ac:dyDescent="0.45">
      <c r="B86" s="26" t="s">
        <v>2</v>
      </c>
      <c r="C86" s="24"/>
      <c r="D86" s="24"/>
      <c r="E86" s="24"/>
      <c r="F86" s="24"/>
      <c r="G86" s="24"/>
      <c r="H86" s="24"/>
      <c r="I86" s="24"/>
      <c r="J86" s="77"/>
      <c r="K86" s="110"/>
      <c r="L86" s="113"/>
      <c r="M86" s="120"/>
    </row>
    <row r="87" spans="2:13" s="8" customFormat="1" ht="18.75" customHeight="1" x14ac:dyDescent="0.4">
      <c r="B87" s="22" t="s">
        <v>1</v>
      </c>
      <c r="C87" s="32">
        <f>I84+1</f>
        <v>46286</v>
      </c>
      <c r="D87" s="32">
        <f>C87+1</f>
        <v>46287</v>
      </c>
      <c r="E87" s="32">
        <f t="shared" ref="E87:I87" si="46">D87+1</f>
        <v>46288</v>
      </c>
      <c r="F87" s="32">
        <f t="shared" si="46"/>
        <v>46289</v>
      </c>
      <c r="G87" s="32">
        <f t="shared" si="46"/>
        <v>46290</v>
      </c>
      <c r="H87" s="32">
        <f t="shared" si="46"/>
        <v>46291</v>
      </c>
      <c r="I87" s="32">
        <f t="shared" si="46"/>
        <v>46292</v>
      </c>
      <c r="J87" s="75"/>
      <c r="K87" s="108">
        <f t="shared" ref="K87" si="47">COUNTIF(C88:I88,"&lt;&gt;対象外")</f>
        <v>7</v>
      </c>
      <c r="L87" s="111">
        <f>COUNTIF(C88:I88,"*休工*")</f>
        <v>0</v>
      </c>
      <c r="M87" s="118"/>
    </row>
    <row r="88" spans="2:13" s="8" customFormat="1" ht="26.25" customHeight="1" x14ac:dyDescent="0.4">
      <c r="B88" s="17" t="s">
        <v>27</v>
      </c>
      <c r="C88" s="10"/>
      <c r="D88" s="10"/>
      <c r="E88" s="10"/>
      <c r="F88" s="10"/>
      <c r="G88" s="10"/>
      <c r="H88" s="10"/>
      <c r="I88" s="10"/>
      <c r="J88" s="76"/>
      <c r="K88" s="109"/>
      <c r="L88" s="112"/>
      <c r="M88" s="119"/>
    </row>
    <row r="89" spans="2:13" s="8" customFormat="1" ht="26.25" customHeight="1" thickBot="1" x14ac:dyDescent="0.45">
      <c r="B89" s="26" t="s">
        <v>2</v>
      </c>
      <c r="C89" s="24"/>
      <c r="D89" s="24"/>
      <c r="E89" s="24"/>
      <c r="F89" s="24"/>
      <c r="G89" s="24"/>
      <c r="H89" s="24"/>
      <c r="I89" s="24"/>
      <c r="J89" s="77"/>
      <c r="K89" s="110"/>
      <c r="L89" s="113"/>
      <c r="M89" s="120"/>
    </row>
    <row r="90" spans="2:13" s="8" customFormat="1" ht="18.75" customHeight="1" x14ac:dyDescent="0.4">
      <c r="B90" s="29" t="s">
        <v>1</v>
      </c>
      <c r="C90" s="32">
        <f>I87+1</f>
        <v>46293</v>
      </c>
      <c r="D90" s="32">
        <f>C90+1</f>
        <v>46294</v>
      </c>
      <c r="E90" s="32">
        <f t="shared" ref="E90:I90" si="48">D90+1</f>
        <v>46295</v>
      </c>
      <c r="F90" s="32">
        <f t="shared" si="48"/>
        <v>46296</v>
      </c>
      <c r="G90" s="32">
        <f t="shared" si="48"/>
        <v>46297</v>
      </c>
      <c r="H90" s="32">
        <f t="shared" si="48"/>
        <v>46298</v>
      </c>
      <c r="I90" s="32">
        <f t="shared" si="48"/>
        <v>46299</v>
      </c>
      <c r="J90" s="75"/>
      <c r="K90" s="108">
        <f t="shared" ref="K90" si="49">COUNTIF(C91:I91,"&lt;&gt;対象外")</f>
        <v>7</v>
      </c>
      <c r="L90" s="111">
        <f>COUNTIF(C91:I91,"*休工*")</f>
        <v>0</v>
      </c>
      <c r="M90" s="118"/>
    </row>
    <row r="91" spans="2:13" s="8" customFormat="1" ht="26.25" customHeight="1" x14ac:dyDescent="0.4">
      <c r="B91" s="17" t="s">
        <v>27</v>
      </c>
      <c r="C91" s="10"/>
      <c r="D91" s="10"/>
      <c r="E91" s="10"/>
      <c r="F91" s="10"/>
      <c r="G91" s="10"/>
      <c r="H91" s="10"/>
      <c r="I91" s="10"/>
      <c r="J91" s="76"/>
      <c r="K91" s="109"/>
      <c r="L91" s="112"/>
      <c r="M91" s="119"/>
    </row>
    <row r="92" spans="2:13" s="8" customFormat="1" ht="26.25" customHeight="1" thickBot="1" x14ac:dyDescent="0.45">
      <c r="B92" s="26" t="s">
        <v>2</v>
      </c>
      <c r="C92" s="24"/>
      <c r="D92" s="24"/>
      <c r="E92" s="24"/>
      <c r="F92" s="24"/>
      <c r="G92" s="24"/>
      <c r="H92" s="24"/>
      <c r="I92" s="24"/>
      <c r="J92" s="77"/>
      <c r="K92" s="110"/>
      <c r="L92" s="113"/>
      <c r="M92" s="120"/>
    </row>
    <row r="93" spans="2:13" s="8" customFormat="1" ht="18.75" customHeight="1" x14ac:dyDescent="0.4">
      <c r="B93" s="22" t="s">
        <v>1</v>
      </c>
      <c r="C93" s="32">
        <f>I90+1</f>
        <v>46300</v>
      </c>
      <c r="D93" s="32">
        <f>C93+1</f>
        <v>46301</v>
      </c>
      <c r="E93" s="32">
        <f t="shared" ref="E93:I93" si="50">D93+1</f>
        <v>46302</v>
      </c>
      <c r="F93" s="32">
        <f t="shared" si="50"/>
        <v>46303</v>
      </c>
      <c r="G93" s="32">
        <f t="shared" si="50"/>
        <v>46304</v>
      </c>
      <c r="H93" s="32">
        <f t="shared" si="50"/>
        <v>46305</v>
      </c>
      <c r="I93" s="32">
        <f t="shared" si="50"/>
        <v>46306</v>
      </c>
      <c r="J93" s="75"/>
      <c r="K93" s="108">
        <f t="shared" ref="K93" si="51">COUNTIF(C94:I94,"&lt;&gt;対象外")</f>
        <v>7</v>
      </c>
      <c r="L93" s="111">
        <f>COUNTIF(C94:I94,"*休工*")</f>
        <v>0</v>
      </c>
      <c r="M93" s="118"/>
    </row>
    <row r="94" spans="2:13" s="8" customFormat="1" ht="26.25" customHeight="1" x14ac:dyDescent="0.4">
      <c r="B94" s="17" t="s">
        <v>27</v>
      </c>
      <c r="C94" s="10"/>
      <c r="D94" s="10"/>
      <c r="E94" s="10"/>
      <c r="F94" s="10"/>
      <c r="G94" s="10"/>
      <c r="H94" s="10"/>
      <c r="I94" s="10"/>
      <c r="J94" s="76"/>
      <c r="K94" s="109"/>
      <c r="L94" s="112"/>
      <c r="M94" s="119"/>
    </row>
    <row r="95" spans="2:13" s="8" customFormat="1" ht="26.25" customHeight="1" thickBot="1" x14ac:dyDescent="0.45">
      <c r="B95" s="26" t="s">
        <v>2</v>
      </c>
      <c r="C95" s="24"/>
      <c r="D95" s="24"/>
      <c r="E95" s="24"/>
      <c r="F95" s="24"/>
      <c r="G95" s="24"/>
      <c r="H95" s="24"/>
      <c r="I95" s="24"/>
      <c r="J95" s="77"/>
      <c r="K95" s="110"/>
      <c r="L95" s="113"/>
      <c r="M95" s="120"/>
    </row>
    <row r="96" spans="2:13" s="8" customFormat="1" ht="18.75" customHeight="1" x14ac:dyDescent="0.4">
      <c r="B96" s="29" t="s">
        <v>25</v>
      </c>
      <c r="C96" s="32">
        <f>I93+1</f>
        <v>46307</v>
      </c>
      <c r="D96" s="32">
        <f>C96+1</f>
        <v>46308</v>
      </c>
      <c r="E96" s="32">
        <f t="shared" ref="E96:I96" si="52">D96+1</f>
        <v>46309</v>
      </c>
      <c r="F96" s="32">
        <f t="shared" si="52"/>
        <v>46310</v>
      </c>
      <c r="G96" s="32">
        <f t="shared" si="52"/>
        <v>46311</v>
      </c>
      <c r="H96" s="32">
        <f t="shared" si="52"/>
        <v>46312</v>
      </c>
      <c r="I96" s="32">
        <f t="shared" si="52"/>
        <v>46313</v>
      </c>
      <c r="J96" s="78"/>
      <c r="K96" s="108">
        <f>COUNTIF(C97:I97,"&lt;&gt;対象外")</f>
        <v>7</v>
      </c>
      <c r="L96" s="111">
        <f>COUNTIF(C97:I97,"*休工*")</f>
        <v>0</v>
      </c>
      <c r="M96" s="118"/>
    </row>
    <row r="97" spans="2:13" s="8" customFormat="1" ht="26.25" customHeight="1" x14ac:dyDescent="0.4">
      <c r="B97" s="17" t="s">
        <v>27</v>
      </c>
      <c r="C97" s="10"/>
      <c r="D97" s="10"/>
      <c r="E97" s="10"/>
      <c r="F97" s="10"/>
      <c r="G97" s="10"/>
      <c r="H97" s="10"/>
      <c r="I97" s="10"/>
      <c r="J97" s="79"/>
      <c r="K97" s="109"/>
      <c r="L97" s="112"/>
      <c r="M97" s="119"/>
    </row>
    <row r="98" spans="2:13" s="8" customFormat="1" ht="26.25" customHeight="1" thickBot="1" x14ac:dyDescent="0.45">
      <c r="B98" s="26" t="s">
        <v>2</v>
      </c>
      <c r="C98" s="24"/>
      <c r="D98" s="24"/>
      <c r="E98" s="24"/>
      <c r="F98" s="24"/>
      <c r="G98" s="24"/>
      <c r="H98" s="24"/>
      <c r="I98" s="24"/>
      <c r="J98" s="80"/>
      <c r="K98" s="110"/>
      <c r="L98" s="113"/>
      <c r="M98" s="120"/>
    </row>
    <row r="99" spans="2:13" s="8" customFormat="1" ht="18.75" customHeight="1" x14ac:dyDescent="0.4">
      <c r="B99" s="22" t="s">
        <v>1</v>
      </c>
      <c r="C99" s="31">
        <f>I96+1</f>
        <v>46314</v>
      </c>
      <c r="D99" s="31">
        <f>C99+1</f>
        <v>46315</v>
      </c>
      <c r="E99" s="31">
        <f t="shared" ref="E99:I99" si="53">D99+1</f>
        <v>46316</v>
      </c>
      <c r="F99" s="31">
        <f t="shared" si="53"/>
        <v>46317</v>
      </c>
      <c r="G99" s="31">
        <f t="shared" si="53"/>
        <v>46318</v>
      </c>
      <c r="H99" s="31">
        <f t="shared" si="53"/>
        <v>46319</v>
      </c>
      <c r="I99" s="31">
        <f t="shared" si="53"/>
        <v>46320</v>
      </c>
      <c r="J99" s="75"/>
      <c r="K99" s="108">
        <f t="shared" ref="K99" si="54">COUNTIF(C100:I100,"&lt;&gt;対象外")</f>
        <v>7</v>
      </c>
      <c r="L99" s="111">
        <f>COUNTIF(C100:I100,"*休工*")</f>
        <v>0</v>
      </c>
      <c r="M99" s="118"/>
    </row>
    <row r="100" spans="2:13" s="8" customFormat="1" ht="26.25" customHeight="1" x14ac:dyDescent="0.4">
      <c r="B100" s="17" t="s">
        <v>27</v>
      </c>
      <c r="C100" s="10"/>
      <c r="D100" s="10"/>
      <c r="E100" s="10"/>
      <c r="F100" s="10"/>
      <c r="G100" s="10"/>
      <c r="H100" s="10"/>
      <c r="I100" s="10"/>
      <c r="J100" s="76"/>
      <c r="K100" s="109"/>
      <c r="L100" s="112"/>
      <c r="M100" s="119"/>
    </row>
    <row r="101" spans="2:13" s="8" customFormat="1" ht="26.25" customHeight="1" thickBot="1" x14ac:dyDescent="0.45">
      <c r="B101" s="26" t="s">
        <v>2</v>
      </c>
      <c r="C101" s="24"/>
      <c r="D101" s="24"/>
      <c r="E101" s="24"/>
      <c r="F101" s="24"/>
      <c r="G101" s="24"/>
      <c r="H101" s="24"/>
      <c r="I101" s="24"/>
      <c r="J101" s="77"/>
      <c r="K101" s="110"/>
      <c r="L101" s="113"/>
      <c r="M101" s="120"/>
    </row>
    <row r="102" spans="2:13" s="8" customFormat="1" ht="18.75" customHeight="1" x14ac:dyDescent="0.4">
      <c r="B102" s="29" t="s">
        <v>1</v>
      </c>
      <c r="C102" s="32">
        <f>I99+1</f>
        <v>46321</v>
      </c>
      <c r="D102" s="32">
        <f>C102+1</f>
        <v>46322</v>
      </c>
      <c r="E102" s="32">
        <f t="shared" ref="E102:I102" si="55">D102+1</f>
        <v>46323</v>
      </c>
      <c r="F102" s="32">
        <f t="shared" si="55"/>
        <v>46324</v>
      </c>
      <c r="G102" s="32">
        <f t="shared" si="55"/>
        <v>46325</v>
      </c>
      <c r="H102" s="32">
        <f t="shared" si="55"/>
        <v>46326</v>
      </c>
      <c r="I102" s="32">
        <f t="shared" si="55"/>
        <v>46327</v>
      </c>
      <c r="J102" s="75"/>
      <c r="K102" s="108">
        <f t="shared" ref="K102" si="56">COUNTIF(C103:I103,"&lt;&gt;対象外")</f>
        <v>7</v>
      </c>
      <c r="L102" s="111">
        <f>COUNTIF(C103:I103,"*休工*")</f>
        <v>0</v>
      </c>
      <c r="M102" s="118"/>
    </row>
    <row r="103" spans="2:13" s="8" customFormat="1" ht="26.25" customHeight="1" x14ac:dyDescent="0.4">
      <c r="B103" s="17" t="s">
        <v>27</v>
      </c>
      <c r="C103" s="10"/>
      <c r="D103" s="10"/>
      <c r="E103" s="10"/>
      <c r="F103" s="10"/>
      <c r="G103" s="10"/>
      <c r="H103" s="10"/>
      <c r="I103" s="10"/>
      <c r="J103" s="76"/>
      <c r="K103" s="109"/>
      <c r="L103" s="112"/>
      <c r="M103" s="119"/>
    </row>
    <row r="104" spans="2:13" s="8" customFormat="1" ht="26.25" customHeight="1" thickBot="1" x14ac:dyDescent="0.45">
      <c r="B104" s="26" t="s">
        <v>2</v>
      </c>
      <c r="C104" s="24"/>
      <c r="D104" s="24"/>
      <c r="E104" s="24"/>
      <c r="F104" s="24"/>
      <c r="G104" s="24"/>
      <c r="H104" s="24"/>
      <c r="I104" s="24"/>
      <c r="J104" s="77"/>
      <c r="K104" s="110"/>
      <c r="L104" s="113"/>
      <c r="M104" s="120"/>
    </row>
    <row r="105" spans="2:13" s="8" customFormat="1" ht="18.75" customHeight="1" x14ac:dyDescent="0.4">
      <c r="B105" s="22" t="s">
        <v>1</v>
      </c>
      <c r="C105" s="32">
        <f>I102+1</f>
        <v>46328</v>
      </c>
      <c r="D105" s="32">
        <f>C105+1</f>
        <v>46329</v>
      </c>
      <c r="E105" s="32">
        <f t="shared" ref="E105:I105" si="57">D105+1</f>
        <v>46330</v>
      </c>
      <c r="F105" s="32">
        <f t="shared" si="57"/>
        <v>46331</v>
      </c>
      <c r="G105" s="32">
        <f t="shared" si="57"/>
        <v>46332</v>
      </c>
      <c r="H105" s="32">
        <f t="shared" si="57"/>
        <v>46333</v>
      </c>
      <c r="I105" s="32">
        <f t="shared" si="57"/>
        <v>46334</v>
      </c>
      <c r="J105" s="75"/>
      <c r="K105" s="108">
        <f t="shared" ref="K105" si="58">COUNTIF(C106:I106,"&lt;&gt;対象外")</f>
        <v>7</v>
      </c>
      <c r="L105" s="111">
        <f>COUNTIF(C106:I106,"*休工*")</f>
        <v>0</v>
      </c>
      <c r="M105" s="118"/>
    </row>
    <row r="106" spans="2:13" s="8" customFormat="1" ht="26.25" customHeight="1" x14ac:dyDescent="0.4">
      <c r="B106" s="17" t="s">
        <v>27</v>
      </c>
      <c r="C106" s="10"/>
      <c r="D106" s="10"/>
      <c r="E106" s="10"/>
      <c r="F106" s="10"/>
      <c r="G106" s="10"/>
      <c r="H106" s="10"/>
      <c r="I106" s="10"/>
      <c r="J106" s="76"/>
      <c r="K106" s="109"/>
      <c r="L106" s="112"/>
      <c r="M106" s="119"/>
    </row>
    <row r="107" spans="2:13" s="8" customFormat="1" ht="26.25" customHeight="1" thickBot="1" x14ac:dyDescent="0.45">
      <c r="B107" s="26" t="s">
        <v>2</v>
      </c>
      <c r="C107" s="24"/>
      <c r="D107" s="24"/>
      <c r="E107" s="24"/>
      <c r="F107" s="24"/>
      <c r="G107" s="24"/>
      <c r="H107" s="24"/>
      <c r="I107" s="24"/>
      <c r="J107" s="77"/>
      <c r="K107" s="110"/>
      <c r="L107" s="113"/>
      <c r="M107" s="120"/>
    </row>
    <row r="108" spans="2:13" s="8" customFormat="1" ht="18.75" customHeight="1" x14ac:dyDescent="0.4">
      <c r="B108" s="29" t="s">
        <v>1</v>
      </c>
      <c r="C108" s="32">
        <f>I105+1</f>
        <v>46335</v>
      </c>
      <c r="D108" s="32">
        <f>C108+1</f>
        <v>46336</v>
      </c>
      <c r="E108" s="32">
        <f t="shared" ref="E108:I108" si="59">D108+1</f>
        <v>46337</v>
      </c>
      <c r="F108" s="32">
        <f t="shared" si="59"/>
        <v>46338</v>
      </c>
      <c r="G108" s="32">
        <f t="shared" si="59"/>
        <v>46339</v>
      </c>
      <c r="H108" s="32">
        <f t="shared" si="59"/>
        <v>46340</v>
      </c>
      <c r="I108" s="32">
        <f t="shared" si="59"/>
        <v>46341</v>
      </c>
      <c r="J108" s="75"/>
      <c r="K108" s="108">
        <f t="shared" ref="K108" si="60">COUNTIF(C109:I109,"&lt;&gt;対象外")</f>
        <v>7</v>
      </c>
      <c r="L108" s="111">
        <f>COUNTIF(C109:I109,"*休工*")</f>
        <v>0</v>
      </c>
      <c r="M108" s="118"/>
    </row>
    <row r="109" spans="2:13" s="8" customFormat="1" ht="26.25" customHeight="1" x14ac:dyDescent="0.4">
      <c r="B109" s="17" t="s">
        <v>27</v>
      </c>
      <c r="C109" s="10"/>
      <c r="D109" s="10"/>
      <c r="E109" s="10"/>
      <c r="F109" s="10"/>
      <c r="G109" s="10"/>
      <c r="H109" s="10"/>
      <c r="I109" s="10"/>
      <c r="J109" s="76"/>
      <c r="K109" s="109"/>
      <c r="L109" s="112"/>
      <c r="M109" s="119"/>
    </row>
    <row r="110" spans="2:13" s="8" customFormat="1" ht="26.25" customHeight="1" thickBot="1" x14ac:dyDescent="0.45">
      <c r="B110" s="26" t="s">
        <v>2</v>
      </c>
      <c r="C110" s="24"/>
      <c r="D110" s="24"/>
      <c r="E110" s="24"/>
      <c r="F110" s="24"/>
      <c r="G110" s="24"/>
      <c r="H110" s="24"/>
      <c r="I110" s="24"/>
      <c r="J110" s="77"/>
      <c r="K110" s="110"/>
      <c r="L110" s="113"/>
      <c r="M110" s="120"/>
    </row>
    <row r="111" spans="2:13" s="8" customFormat="1" ht="18.75" customHeight="1" x14ac:dyDescent="0.4">
      <c r="B111" s="29" t="s">
        <v>25</v>
      </c>
      <c r="C111" s="32">
        <f>I108+1</f>
        <v>46342</v>
      </c>
      <c r="D111" s="32">
        <f>C111+1</f>
        <v>46343</v>
      </c>
      <c r="E111" s="32">
        <f t="shared" ref="E111:I111" si="61">D111+1</f>
        <v>46344</v>
      </c>
      <c r="F111" s="32">
        <f t="shared" si="61"/>
        <v>46345</v>
      </c>
      <c r="G111" s="32">
        <f t="shared" si="61"/>
        <v>46346</v>
      </c>
      <c r="H111" s="32">
        <f t="shared" si="61"/>
        <v>46347</v>
      </c>
      <c r="I111" s="32">
        <f t="shared" si="61"/>
        <v>46348</v>
      </c>
      <c r="J111" s="75"/>
      <c r="K111" s="108">
        <f t="shared" ref="K111" si="62">COUNTIF(C112:I112,"&lt;&gt;対象外")</f>
        <v>7</v>
      </c>
      <c r="L111" s="111">
        <f>COUNTIF(C112:I112,"*休工*")</f>
        <v>0</v>
      </c>
      <c r="M111" s="118"/>
    </row>
    <row r="112" spans="2:13" s="8" customFormat="1" ht="26.25" customHeight="1" x14ac:dyDescent="0.4">
      <c r="B112" s="17" t="s">
        <v>27</v>
      </c>
      <c r="C112" s="10"/>
      <c r="D112" s="10"/>
      <c r="E112" s="10"/>
      <c r="F112" s="10"/>
      <c r="G112" s="10"/>
      <c r="H112" s="10"/>
      <c r="I112" s="10"/>
      <c r="J112" s="76"/>
      <c r="K112" s="109"/>
      <c r="L112" s="112"/>
      <c r="M112" s="119"/>
    </row>
    <row r="113" spans="2:13" s="8" customFormat="1" ht="26.25" customHeight="1" thickBot="1" x14ac:dyDescent="0.45">
      <c r="B113" s="26" t="s">
        <v>2</v>
      </c>
      <c r="C113" s="24"/>
      <c r="D113" s="24"/>
      <c r="E113" s="24"/>
      <c r="F113" s="24"/>
      <c r="G113" s="24"/>
      <c r="H113" s="24"/>
      <c r="I113" s="24"/>
      <c r="J113" s="77"/>
      <c r="K113" s="110"/>
      <c r="L113" s="113"/>
      <c r="M113" s="120"/>
    </row>
    <row r="114" spans="2:13" s="8" customFormat="1" ht="18.75" customHeight="1" x14ac:dyDescent="0.4">
      <c r="B114" s="22" t="s">
        <v>1</v>
      </c>
      <c r="C114" s="32">
        <f>I111+1</f>
        <v>46349</v>
      </c>
      <c r="D114" s="32">
        <f>C114+1</f>
        <v>46350</v>
      </c>
      <c r="E114" s="32">
        <f t="shared" ref="E114:I114" si="63">D114+1</f>
        <v>46351</v>
      </c>
      <c r="F114" s="32">
        <f t="shared" si="63"/>
        <v>46352</v>
      </c>
      <c r="G114" s="32">
        <f t="shared" si="63"/>
        <v>46353</v>
      </c>
      <c r="H114" s="32">
        <f t="shared" si="63"/>
        <v>46354</v>
      </c>
      <c r="I114" s="32">
        <f t="shared" si="63"/>
        <v>46355</v>
      </c>
      <c r="J114" s="75"/>
      <c r="K114" s="108">
        <f t="shared" ref="K114" si="64">COUNTIF(C115:I115,"&lt;&gt;対象外")</f>
        <v>7</v>
      </c>
      <c r="L114" s="111">
        <f>COUNTIF(C115:I115,"*休工*")</f>
        <v>0</v>
      </c>
      <c r="M114" s="118"/>
    </row>
    <row r="115" spans="2:13" s="8" customFormat="1" ht="26.25" customHeight="1" x14ac:dyDescent="0.4">
      <c r="B115" s="17" t="s">
        <v>27</v>
      </c>
      <c r="C115" s="10"/>
      <c r="D115" s="10"/>
      <c r="E115" s="10"/>
      <c r="F115" s="10"/>
      <c r="G115" s="10"/>
      <c r="H115" s="10"/>
      <c r="I115" s="10"/>
      <c r="J115" s="76"/>
      <c r="K115" s="109"/>
      <c r="L115" s="112"/>
      <c r="M115" s="119"/>
    </row>
    <row r="116" spans="2:13" s="8" customFormat="1" ht="26.25" customHeight="1" thickBot="1" x14ac:dyDescent="0.45">
      <c r="B116" s="26" t="s">
        <v>2</v>
      </c>
      <c r="C116" s="24"/>
      <c r="D116" s="24"/>
      <c r="E116" s="24"/>
      <c r="F116" s="24"/>
      <c r="G116" s="24"/>
      <c r="H116" s="24"/>
      <c r="I116" s="24"/>
      <c r="J116" s="77"/>
      <c r="K116" s="110"/>
      <c r="L116" s="113"/>
      <c r="M116" s="120"/>
    </row>
    <row r="117" spans="2:13" s="8" customFormat="1" ht="18.75" customHeight="1" x14ac:dyDescent="0.4">
      <c r="B117" s="29" t="s">
        <v>1</v>
      </c>
      <c r="C117" s="32">
        <f>I114+1</f>
        <v>46356</v>
      </c>
      <c r="D117" s="32">
        <f>C117+1</f>
        <v>46357</v>
      </c>
      <c r="E117" s="32">
        <f t="shared" ref="E117:I117" si="65">D117+1</f>
        <v>46358</v>
      </c>
      <c r="F117" s="32">
        <f t="shared" si="65"/>
        <v>46359</v>
      </c>
      <c r="G117" s="32">
        <f t="shared" si="65"/>
        <v>46360</v>
      </c>
      <c r="H117" s="32">
        <f t="shared" si="65"/>
        <v>46361</v>
      </c>
      <c r="I117" s="32">
        <f t="shared" si="65"/>
        <v>46362</v>
      </c>
      <c r="J117" s="75"/>
      <c r="K117" s="108">
        <f t="shared" ref="K117" si="66">COUNTIF(C118:I118,"&lt;&gt;対象外")</f>
        <v>7</v>
      </c>
      <c r="L117" s="111">
        <f>COUNTIF(C118:I118,"*休工*")</f>
        <v>0</v>
      </c>
      <c r="M117" s="118"/>
    </row>
    <row r="118" spans="2:13" s="8" customFormat="1" ht="26.25" customHeight="1" x14ac:dyDescent="0.4">
      <c r="B118" s="17" t="s">
        <v>27</v>
      </c>
      <c r="C118" s="10"/>
      <c r="D118" s="10"/>
      <c r="E118" s="10"/>
      <c r="F118" s="10"/>
      <c r="G118" s="10"/>
      <c r="H118" s="10"/>
      <c r="I118" s="10"/>
      <c r="J118" s="76"/>
      <c r="K118" s="109"/>
      <c r="L118" s="112"/>
      <c r="M118" s="119"/>
    </row>
    <row r="119" spans="2:13" s="8" customFormat="1" ht="26.25" customHeight="1" thickBot="1" x14ac:dyDescent="0.45">
      <c r="B119" s="26" t="s">
        <v>2</v>
      </c>
      <c r="C119" s="24"/>
      <c r="D119" s="24"/>
      <c r="E119" s="24"/>
      <c r="F119" s="24"/>
      <c r="G119" s="24"/>
      <c r="H119" s="24"/>
      <c r="I119" s="24"/>
      <c r="J119" s="77"/>
      <c r="K119" s="110"/>
      <c r="L119" s="113"/>
      <c r="M119" s="120"/>
    </row>
    <row r="120" spans="2:13" s="8" customFormat="1" ht="18.75" customHeight="1" x14ac:dyDescent="0.4">
      <c r="B120" s="22" t="s">
        <v>1</v>
      </c>
      <c r="C120" s="32">
        <f>I117+1</f>
        <v>46363</v>
      </c>
      <c r="D120" s="32">
        <f>C120+1</f>
        <v>46364</v>
      </c>
      <c r="E120" s="32">
        <f t="shared" ref="E120:I120" si="67">D120+1</f>
        <v>46365</v>
      </c>
      <c r="F120" s="32">
        <f t="shared" si="67"/>
        <v>46366</v>
      </c>
      <c r="G120" s="32">
        <f t="shared" si="67"/>
        <v>46367</v>
      </c>
      <c r="H120" s="32">
        <f t="shared" si="67"/>
        <v>46368</v>
      </c>
      <c r="I120" s="32">
        <f t="shared" si="67"/>
        <v>46369</v>
      </c>
      <c r="J120" s="75"/>
      <c r="K120" s="108">
        <f>COUNTIF(C121:I121,"&lt;&gt;対象外")</f>
        <v>7</v>
      </c>
      <c r="L120" s="111">
        <f>COUNTIF(C121:I121,"*休工*")</f>
        <v>0</v>
      </c>
      <c r="M120" s="118"/>
    </row>
    <row r="121" spans="2:13" s="8" customFormat="1" ht="26.25" customHeight="1" x14ac:dyDescent="0.4">
      <c r="B121" s="17" t="s">
        <v>27</v>
      </c>
      <c r="C121" s="10"/>
      <c r="D121" s="10"/>
      <c r="E121" s="10"/>
      <c r="F121" s="10"/>
      <c r="G121" s="10"/>
      <c r="H121" s="10"/>
      <c r="I121" s="10"/>
      <c r="J121" s="76"/>
      <c r="K121" s="109"/>
      <c r="L121" s="112"/>
      <c r="M121" s="119"/>
    </row>
    <row r="122" spans="2:13" s="8" customFormat="1" ht="26.25" customHeight="1" thickBot="1" x14ac:dyDescent="0.45">
      <c r="B122" s="26" t="s">
        <v>2</v>
      </c>
      <c r="C122" s="24"/>
      <c r="D122" s="24"/>
      <c r="E122" s="24"/>
      <c r="F122" s="24"/>
      <c r="G122" s="24"/>
      <c r="H122" s="24"/>
      <c r="I122" s="24"/>
      <c r="J122" s="77"/>
      <c r="K122" s="110"/>
      <c r="L122" s="113"/>
      <c r="M122" s="120"/>
    </row>
    <row r="123" spans="2:13" s="8" customFormat="1" ht="18.75" customHeight="1" x14ac:dyDescent="0.4">
      <c r="B123" s="29" t="s">
        <v>25</v>
      </c>
      <c r="C123" s="32">
        <f>I120+1</f>
        <v>46370</v>
      </c>
      <c r="D123" s="32">
        <f>C123+1</f>
        <v>46371</v>
      </c>
      <c r="E123" s="32">
        <f t="shared" ref="E123:I123" si="68">D123+1</f>
        <v>46372</v>
      </c>
      <c r="F123" s="32">
        <f t="shared" si="68"/>
        <v>46373</v>
      </c>
      <c r="G123" s="32">
        <f t="shared" si="68"/>
        <v>46374</v>
      </c>
      <c r="H123" s="32">
        <f t="shared" si="68"/>
        <v>46375</v>
      </c>
      <c r="I123" s="32">
        <f t="shared" si="68"/>
        <v>46376</v>
      </c>
      <c r="J123" s="78"/>
      <c r="K123" s="108">
        <f>COUNTIF(C124:I124,"&lt;&gt;対象外")</f>
        <v>7</v>
      </c>
      <c r="L123" s="121">
        <f>COUNTIF(C124:I124,"*休工*")</f>
        <v>0</v>
      </c>
      <c r="M123" s="118"/>
    </row>
    <row r="124" spans="2:13" s="8" customFormat="1" ht="26.25" customHeight="1" x14ac:dyDescent="0.4">
      <c r="B124" s="17" t="s">
        <v>27</v>
      </c>
      <c r="C124" s="10"/>
      <c r="D124" s="10"/>
      <c r="E124" s="10"/>
      <c r="F124" s="10"/>
      <c r="G124" s="10"/>
      <c r="H124" s="10"/>
      <c r="I124" s="10"/>
      <c r="J124" s="79"/>
      <c r="K124" s="109"/>
      <c r="L124" s="122"/>
      <c r="M124" s="119"/>
    </row>
    <row r="125" spans="2:13" s="8" customFormat="1" ht="26.25" customHeight="1" thickBot="1" x14ac:dyDescent="0.45">
      <c r="B125" s="26" t="s">
        <v>2</v>
      </c>
      <c r="C125" s="24"/>
      <c r="D125" s="24"/>
      <c r="E125" s="24"/>
      <c r="F125" s="24"/>
      <c r="G125" s="24"/>
      <c r="H125" s="24"/>
      <c r="I125" s="24"/>
      <c r="J125" s="80"/>
      <c r="K125" s="110"/>
      <c r="L125" s="123"/>
      <c r="M125" s="120"/>
    </row>
    <row r="126" spans="2:13" s="8" customFormat="1" ht="18.75" customHeight="1" x14ac:dyDescent="0.4">
      <c r="B126" s="22" t="s">
        <v>1</v>
      </c>
      <c r="C126" s="31">
        <f>I123+1</f>
        <v>46377</v>
      </c>
      <c r="D126" s="31">
        <f>C126+1</f>
        <v>46378</v>
      </c>
      <c r="E126" s="31">
        <f t="shared" ref="E126:I126" si="69">D126+1</f>
        <v>46379</v>
      </c>
      <c r="F126" s="31">
        <f t="shared" si="69"/>
        <v>46380</v>
      </c>
      <c r="G126" s="31">
        <f t="shared" si="69"/>
        <v>46381</v>
      </c>
      <c r="H126" s="31">
        <f t="shared" si="69"/>
        <v>46382</v>
      </c>
      <c r="I126" s="31">
        <f t="shared" si="69"/>
        <v>46383</v>
      </c>
      <c r="J126" s="75"/>
      <c r="K126" s="108">
        <f t="shared" ref="K126" si="70">COUNTIF(C127:I127,"&lt;&gt;対象外")</f>
        <v>7</v>
      </c>
      <c r="L126" s="111">
        <f>COUNTIF(C127:I127,"*休工*")</f>
        <v>0</v>
      </c>
      <c r="M126" s="118"/>
    </row>
    <row r="127" spans="2:13" s="8" customFormat="1" ht="26.25" customHeight="1" x14ac:dyDescent="0.4">
      <c r="B127" s="17" t="s">
        <v>27</v>
      </c>
      <c r="C127" s="10"/>
      <c r="D127" s="10"/>
      <c r="E127" s="10"/>
      <c r="F127" s="10"/>
      <c r="G127" s="10"/>
      <c r="H127" s="10"/>
      <c r="I127" s="10"/>
      <c r="J127" s="76"/>
      <c r="K127" s="109"/>
      <c r="L127" s="112"/>
      <c r="M127" s="119"/>
    </row>
    <row r="128" spans="2:13" s="8" customFormat="1" ht="26.25" customHeight="1" thickBot="1" x14ac:dyDescent="0.45">
      <c r="B128" s="26" t="s">
        <v>2</v>
      </c>
      <c r="C128" s="24"/>
      <c r="D128" s="24"/>
      <c r="E128" s="24"/>
      <c r="F128" s="24"/>
      <c r="G128" s="24"/>
      <c r="H128" s="24"/>
      <c r="I128" s="24"/>
      <c r="J128" s="77"/>
      <c r="K128" s="110"/>
      <c r="L128" s="113"/>
      <c r="M128" s="120"/>
    </row>
    <row r="129" spans="2:13" s="8" customFormat="1" ht="18.75" customHeight="1" x14ac:dyDescent="0.4">
      <c r="B129" s="29" t="s">
        <v>1</v>
      </c>
      <c r="C129" s="32">
        <f>I126+1</f>
        <v>46384</v>
      </c>
      <c r="D129" s="32">
        <f>C129+1</f>
        <v>46385</v>
      </c>
      <c r="E129" s="32">
        <f t="shared" ref="E129:I129" si="71">D129+1</f>
        <v>46386</v>
      </c>
      <c r="F129" s="32">
        <f t="shared" si="71"/>
        <v>46387</v>
      </c>
      <c r="G129" s="32">
        <f t="shared" si="71"/>
        <v>46388</v>
      </c>
      <c r="H129" s="32">
        <f t="shared" si="71"/>
        <v>46389</v>
      </c>
      <c r="I129" s="32">
        <f t="shared" si="71"/>
        <v>46390</v>
      </c>
      <c r="J129" s="75"/>
      <c r="K129" s="108">
        <f t="shared" ref="K129" si="72">COUNTIF(C130:I130,"&lt;&gt;対象外")</f>
        <v>7</v>
      </c>
      <c r="L129" s="111">
        <f>COUNTIF(C130:I130,"*休工*")</f>
        <v>0</v>
      </c>
      <c r="M129" s="118"/>
    </row>
    <row r="130" spans="2:13" s="8" customFormat="1" ht="26.25" customHeight="1" x14ac:dyDescent="0.4">
      <c r="B130" s="17" t="s">
        <v>27</v>
      </c>
      <c r="C130" s="10"/>
      <c r="D130" s="10"/>
      <c r="E130" s="10"/>
      <c r="F130" s="10"/>
      <c r="G130" s="10"/>
      <c r="H130" s="10"/>
      <c r="I130" s="10"/>
      <c r="J130" s="76"/>
      <c r="K130" s="109"/>
      <c r="L130" s="112"/>
      <c r="M130" s="119"/>
    </row>
    <row r="131" spans="2:13" s="8" customFormat="1" ht="26.25" customHeight="1" thickBot="1" x14ac:dyDescent="0.45">
      <c r="B131" s="26" t="s">
        <v>2</v>
      </c>
      <c r="C131" s="24"/>
      <c r="D131" s="24"/>
      <c r="E131" s="24"/>
      <c r="F131" s="24"/>
      <c r="G131" s="24"/>
      <c r="H131" s="24"/>
      <c r="I131" s="24"/>
      <c r="J131" s="77"/>
      <c r="K131" s="110"/>
      <c r="L131" s="113"/>
      <c r="M131" s="120"/>
    </row>
    <row r="132" spans="2:13" s="8" customFormat="1" ht="18.75" customHeight="1" x14ac:dyDescent="0.4">
      <c r="B132" s="22" t="s">
        <v>1</v>
      </c>
      <c r="C132" s="32">
        <f>I129+1</f>
        <v>46391</v>
      </c>
      <c r="D132" s="32">
        <f>C132+1</f>
        <v>46392</v>
      </c>
      <c r="E132" s="32">
        <f t="shared" ref="E132:I132" si="73">D132+1</f>
        <v>46393</v>
      </c>
      <c r="F132" s="32">
        <f t="shared" si="73"/>
        <v>46394</v>
      </c>
      <c r="G132" s="32">
        <f t="shared" si="73"/>
        <v>46395</v>
      </c>
      <c r="H132" s="32">
        <f t="shared" si="73"/>
        <v>46396</v>
      </c>
      <c r="I132" s="32">
        <f t="shared" si="73"/>
        <v>46397</v>
      </c>
      <c r="J132" s="75"/>
      <c r="K132" s="108">
        <f t="shared" ref="K132" si="74">COUNTIF(C133:I133,"&lt;&gt;対象外")</f>
        <v>7</v>
      </c>
      <c r="L132" s="111">
        <f>COUNTIF(C133:I133,"*休工*")</f>
        <v>0</v>
      </c>
      <c r="M132" s="118"/>
    </row>
    <row r="133" spans="2:13" s="8" customFormat="1" ht="26.25" customHeight="1" x14ac:dyDescent="0.4">
      <c r="B133" s="17" t="s">
        <v>27</v>
      </c>
      <c r="C133" s="10"/>
      <c r="D133" s="10"/>
      <c r="E133" s="10"/>
      <c r="F133" s="10"/>
      <c r="G133" s="10"/>
      <c r="H133" s="10"/>
      <c r="I133" s="10"/>
      <c r="J133" s="76"/>
      <c r="K133" s="109"/>
      <c r="L133" s="112"/>
      <c r="M133" s="119"/>
    </row>
    <row r="134" spans="2:13" s="8" customFormat="1" ht="26.25" customHeight="1" thickBot="1" x14ac:dyDescent="0.45">
      <c r="B134" s="26" t="s">
        <v>2</v>
      </c>
      <c r="C134" s="24"/>
      <c r="D134" s="24"/>
      <c r="E134" s="24"/>
      <c r="F134" s="24"/>
      <c r="G134" s="24"/>
      <c r="H134" s="24"/>
      <c r="I134" s="24"/>
      <c r="J134" s="77"/>
      <c r="K134" s="110"/>
      <c r="L134" s="113"/>
      <c r="M134" s="120"/>
    </row>
    <row r="135" spans="2:13" s="8" customFormat="1" ht="18.75" customHeight="1" x14ac:dyDescent="0.4">
      <c r="B135" s="29" t="s">
        <v>1</v>
      </c>
      <c r="C135" s="32">
        <f>I132+1</f>
        <v>46398</v>
      </c>
      <c r="D135" s="32">
        <f>C135+1</f>
        <v>46399</v>
      </c>
      <c r="E135" s="32">
        <f t="shared" ref="E135:I135" si="75">D135+1</f>
        <v>46400</v>
      </c>
      <c r="F135" s="32">
        <f t="shared" si="75"/>
        <v>46401</v>
      </c>
      <c r="G135" s="32">
        <f t="shared" si="75"/>
        <v>46402</v>
      </c>
      <c r="H135" s="32">
        <f t="shared" si="75"/>
        <v>46403</v>
      </c>
      <c r="I135" s="32">
        <f t="shared" si="75"/>
        <v>46404</v>
      </c>
      <c r="J135" s="75"/>
      <c r="K135" s="108">
        <f t="shared" ref="K135" si="76">COUNTIF(C136:I136,"&lt;&gt;対象外")</f>
        <v>7</v>
      </c>
      <c r="L135" s="111">
        <f>COUNTIF(C136:I136,"*休工*")</f>
        <v>0</v>
      </c>
      <c r="M135" s="118"/>
    </row>
    <row r="136" spans="2:13" s="8" customFormat="1" ht="26.25" customHeight="1" x14ac:dyDescent="0.4">
      <c r="B136" s="17" t="s">
        <v>27</v>
      </c>
      <c r="C136" s="10"/>
      <c r="D136" s="10"/>
      <c r="E136" s="10"/>
      <c r="F136" s="10"/>
      <c r="G136" s="10"/>
      <c r="H136" s="10"/>
      <c r="I136" s="10"/>
      <c r="J136" s="76"/>
      <c r="K136" s="109"/>
      <c r="L136" s="112"/>
      <c r="M136" s="119"/>
    </row>
    <row r="137" spans="2:13" s="8" customFormat="1" ht="26.25" customHeight="1" thickBot="1" x14ac:dyDescent="0.45">
      <c r="B137" s="26" t="s">
        <v>2</v>
      </c>
      <c r="C137" s="24"/>
      <c r="D137" s="24"/>
      <c r="E137" s="24"/>
      <c r="F137" s="24"/>
      <c r="G137" s="24"/>
      <c r="H137" s="24"/>
      <c r="I137" s="24"/>
      <c r="J137" s="77"/>
      <c r="K137" s="110"/>
      <c r="L137" s="113"/>
      <c r="M137" s="120"/>
    </row>
    <row r="138" spans="2:13" s="8" customFormat="1" ht="18.75" customHeight="1" x14ac:dyDescent="0.4">
      <c r="B138" s="29" t="s">
        <v>25</v>
      </c>
      <c r="C138" s="32">
        <f>I135+1</f>
        <v>46405</v>
      </c>
      <c r="D138" s="32">
        <f>C138+1</f>
        <v>46406</v>
      </c>
      <c r="E138" s="32">
        <f t="shared" ref="E138:I138" si="77">D138+1</f>
        <v>46407</v>
      </c>
      <c r="F138" s="32">
        <f t="shared" si="77"/>
        <v>46408</v>
      </c>
      <c r="G138" s="32">
        <f t="shared" si="77"/>
        <v>46409</v>
      </c>
      <c r="H138" s="32">
        <f t="shared" si="77"/>
        <v>46410</v>
      </c>
      <c r="I138" s="32">
        <f t="shared" si="77"/>
        <v>46411</v>
      </c>
      <c r="J138" s="75"/>
      <c r="K138" s="108">
        <f t="shared" ref="K138" si="78">COUNTIF(C139:I139,"&lt;&gt;対象外")</f>
        <v>7</v>
      </c>
      <c r="L138" s="111">
        <f>COUNTIF(C139:I139,"*休工*")</f>
        <v>0</v>
      </c>
      <c r="M138" s="118"/>
    </row>
    <row r="139" spans="2:13" s="8" customFormat="1" ht="26.25" customHeight="1" x14ac:dyDescent="0.4">
      <c r="B139" s="17" t="s">
        <v>27</v>
      </c>
      <c r="C139" s="10"/>
      <c r="D139" s="10"/>
      <c r="E139" s="10"/>
      <c r="F139" s="10"/>
      <c r="G139" s="10"/>
      <c r="H139" s="10"/>
      <c r="I139" s="10"/>
      <c r="J139" s="76"/>
      <c r="K139" s="109"/>
      <c r="L139" s="112"/>
      <c r="M139" s="119"/>
    </row>
    <row r="140" spans="2:13" s="8" customFormat="1" ht="26.25" customHeight="1" thickBot="1" x14ac:dyDescent="0.45">
      <c r="B140" s="26" t="s">
        <v>2</v>
      </c>
      <c r="C140" s="24"/>
      <c r="D140" s="24"/>
      <c r="E140" s="24"/>
      <c r="F140" s="24"/>
      <c r="G140" s="24"/>
      <c r="H140" s="24"/>
      <c r="I140" s="24"/>
      <c r="J140" s="77"/>
      <c r="K140" s="110"/>
      <c r="L140" s="113"/>
      <c r="M140" s="120"/>
    </row>
    <row r="141" spans="2:13" s="8" customFormat="1" ht="18.75" customHeight="1" x14ac:dyDescent="0.4">
      <c r="B141" s="22" t="s">
        <v>1</v>
      </c>
      <c r="C141" s="32">
        <f>I138+1</f>
        <v>46412</v>
      </c>
      <c r="D141" s="32">
        <f>C141+1</f>
        <v>46413</v>
      </c>
      <c r="E141" s="32">
        <f t="shared" ref="E141:I141" si="79">D141+1</f>
        <v>46414</v>
      </c>
      <c r="F141" s="32">
        <f t="shared" si="79"/>
        <v>46415</v>
      </c>
      <c r="G141" s="32">
        <f t="shared" si="79"/>
        <v>46416</v>
      </c>
      <c r="H141" s="32">
        <f t="shared" si="79"/>
        <v>46417</v>
      </c>
      <c r="I141" s="32">
        <f t="shared" si="79"/>
        <v>46418</v>
      </c>
      <c r="J141" s="75"/>
      <c r="K141" s="108">
        <f t="shared" ref="K141" si="80">COUNTIF(C142:I142,"&lt;&gt;対象外")</f>
        <v>7</v>
      </c>
      <c r="L141" s="111">
        <f>COUNTIF(C142:I142,"*休工*")</f>
        <v>0</v>
      </c>
      <c r="M141" s="118"/>
    </row>
    <row r="142" spans="2:13" s="8" customFormat="1" ht="26.25" customHeight="1" x14ac:dyDescent="0.4">
      <c r="B142" s="17" t="s">
        <v>27</v>
      </c>
      <c r="C142" s="10"/>
      <c r="D142" s="10"/>
      <c r="E142" s="10"/>
      <c r="F142" s="10"/>
      <c r="G142" s="10"/>
      <c r="H142" s="10"/>
      <c r="I142" s="10"/>
      <c r="J142" s="76"/>
      <c r="K142" s="109"/>
      <c r="L142" s="112"/>
      <c r="M142" s="119"/>
    </row>
    <row r="143" spans="2:13" s="8" customFormat="1" ht="26.25" customHeight="1" thickBot="1" x14ac:dyDescent="0.45">
      <c r="B143" s="26" t="s">
        <v>2</v>
      </c>
      <c r="C143" s="24"/>
      <c r="D143" s="24"/>
      <c r="E143" s="24"/>
      <c r="F143" s="24"/>
      <c r="G143" s="24"/>
      <c r="H143" s="24"/>
      <c r="I143" s="24"/>
      <c r="J143" s="77"/>
      <c r="K143" s="110"/>
      <c r="L143" s="113"/>
      <c r="M143" s="120"/>
    </row>
    <row r="144" spans="2:13" s="8" customFormat="1" ht="18.75" customHeight="1" x14ac:dyDescent="0.4">
      <c r="B144" s="29" t="s">
        <v>1</v>
      </c>
      <c r="C144" s="32">
        <f>I141+1</f>
        <v>46419</v>
      </c>
      <c r="D144" s="32">
        <f>C144+1</f>
        <v>46420</v>
      </c>
      <c r="E144" s="32">
        <f t="shared" ref="E144:I144" si="81">D144+1</f>
        <v>46421</v>
      </c>
      <c r="F144" s="32">
        <f t="shared" si="81"/>
        <v>46422</v>
      </c>
      <c r="G144" s="32">
        <f t="shared" si="81"/>
        <v>46423</v>
      </c>
      <c r="H144" s="32">
        <f t="shared" si="81"/>
        <v>46424</v>
      </c>
      <c r="I144" s="32">
        <f t="shared" si="81"/>
        <v>46425</v>
      </c>
      <c r="J144" s="75"/>
      <c r="K144" s="108">
        <f t="shared" ref="K144" si="82">COUNTIF(C145:I145,"&lt;&gt;対象外")</f>
        <v>7</v>
      </c>
      <c r="L144" s="111">
        <f>COUNTIF(C145:I145,"*休工*")</f>
        <v>0</v>
      </c>
      <c r="M144" s="118"/>
    </row>
    <row r="145" spans="2:13" s="8" customFormat="1" ht="26.25" customHeight="1" x14ac:dyDescent="0.4">
      <c r="B145" s="17" t="s">
        <v>27</v>
      </c>
      <c r="C145" s="10"/>
      <c r="D145" s="10"/>
      <c r="E145" s="10"/>
      <c r="F145" s="10"/>
      <c r="G145" s="10"/>
      <c r="H145" s="10"/>
      <c r="I145" s="10"/>
      <c r="J145" s="76"/>
      <c r="K145" s="109"/>
      <c r="L145" s="112"/>
      <c r="M145" s="119"/>
    </row>
    <row r="146" spans="2:13" s="8" customFormat="1" ht="26.25" customHeight="1" thickBot="1" x14ac:dyDescent="0.45">
      <c r="B146" s="26" t="s">
        <v>2</v>
      </c>
      <c r="C146" s="24"/>
      <c r="D146" s="24"/>
      <c r="E146" s="24"/>
      <c r="F146" s="24"/>
      <c r="G146" s="24"/>
      <c r="H146" s="24"/>
      <c r="I146" s="24"/>
      <c r="J146" s="77"/>
      <c r="K146" s="110"/>
      <c r="L146" s="113"/>
      <c r="M146" s="120"/>
    </row>
    <row r="147" spans="2:13" s="8" customFormat="1" ht="18.75" customHeight="1" x14ac:dyDescent="0.4">
      <c r="B147" s="22" t="s">
        <v>1</v>
      </c>
      <c r="C147" s="32">
        <f>I144+1</f>
        <v>46426</v>
      </c>
      <c r="D147" s="32">
        <f>C147+1</f>
        <v>46427</v>
      </c>
      <c r="E147" s="32">
        <f t="shared" ref="E147:I147" si="83">D147+1</f>
        <v>46428</v>
      </c>
      <c r="F147" s="32">
        <f t="shared" si="83"/>
        <v>46429</v>
      </c>
      <c r="G147" s="32">
        <f t="shared" si="83"/>
        <v>46430</v>
      </c>
      <c r="H147" s="32">
        <f t="shared" si="83"/>
        <v>46431</v>
      </c>
      <c r="I147" s="32">
        <f t="shared" si="83"/>
        <v>46432</v>
      </c>
      <c r="J147" s="75"/>
      <c r="K147" s="108">
        <f t="shared" ref="K147" si="84">COUNTIF(C148:I148,"&lt;&gt;対象外")</f>
        <v>7</v>
      </c>
      <c r="L147" s="111">
        <f>COUNTIF(C148:I148,"*休工*")</f>
        <v>0</v>
      </c>
      <c r="M147" s="118"/>
    </row>
    <row r="148" spans="2:13" s="8" customFormat="1" ht="26.25" customHeight="1" x14ac:dyDescent="0.4">
      <c r="B148" s="17" t="s">
        <v>27</v>
      </c>
      <c r="C148" s="10"/>
      <c r="D148" s="10"/>
      <c r="E148" s="10"/>
      <c r="F148" s="10"/>
      <c r="G148" s="10"/>
      <c r="H148" s="10"/>
      <c r="I148" s="10"/>
      <c r="J148" s="76"/>
      <c r="K148" s="109"/>
      <c r="L148" s="112"/>
      <c r="M148" s="119"/>
    </row>
    <row r="149" spans="2:13" s="8" customFormat="1" ht="26.25" customHeight="1" thickBot="1" x14ac:dyDescent="0.45">
      <c r="B149" s="26" t="s">
        <v>2</v>
      </c>
      <c r="C149" s="24"/>
      <c r="D149" s="24"/>
      <c r="E149" s="24"/>
      <c r="F149" s="24"/>
      <c r="G149" s="24"/>
      <c r="H149" s="24"/>
      <c r="I149" s="24"/>
      <c r="J149" s="77"/>
      <c r="K149" s="110"/>
      <c r="L149" s="113"/>
      <c r="M149" s="120"/>
    </row>
    <row r="150" spans="2:13" s="8" customFormat="1" ht="18.75" customHeight="1" x14ac:dyDescent="0.4">
      <c r="B150" s="29" t="s">
        <v>25</v>
      </c>
      <c r="C150" s="32">
        <f>I147+1</f>
        <v>46433</v>
      </c>
      <c r="D150" s="32">
        <f>C150+1</f>
        <v>46434</v>
      </c>
      <c r="E150" s="32">
        <f t="shared" ref="E150:I150" si="85">D150+1</f>
        <v>46435</v>
      </c>
      <c r="F150" s="32">
        <f t="shared" si="85"/>
        <v>46436</v>
      </c>
      <c r="G150" s="32">
        <f t="shared" si="85"/>
        <v>46437</v>
      </c>
      <c r="H150" s="32">
        <f t="shared" si="85"/>
        <v>46438</v>
      </c>
      <c r="I150" s="32">
        <f t="shared" si="85"/>
        <v>46439</v>
      </c>
      <c r="J150" s="78"/>
      <c r="K150" s="108">
        <f>COUNTIF(C151:I151,"&lt;&gt;対象外")</f>
        <v>7</v>
      </c>
      <c r="L150" s="111">
        <f>COUNTIF(C151:I151,"*休工*")</f>
        <v>0</v>
      </c>
      <c r="M150" s="118"/>
    </row>
    <row r="151" spans="2:13" s="8" customFormat="1" ht="26.25" customHeight="1" x14ac:dyDescent="0.4">
      <c r="B151" s="17" t="s">
        <v>27</v>
      </c>
      <c r="C151" s="10"/>
      <c r="D151" s="10"/>
      <c r="E151" s="10"/>
      <c r="F151" s="10"/>
      <c r="G151" s="10"/>
      <c r="H151" s="10"/>
      <c r="I151" s="10"/>
      <c r="J151" s="79"/>
      <c r="K151" s="109"/>
      <c r="L151" s="112"/>
      <c r="M151" s="119"/>
    </row>
    <row r="152" spans="2:13" s="8" customFormat="1" ht="26.25" customHeight="1" thickBot="1" x14ac:dyDescent="0.45">
      <c r="B152" s="26" t="s">
        <v>2</v>
      </c>
      <c r="C152" s="24"/>
      <c r="D152" s="24"/>
      <c r="E152" s="24"/>
      <c r="F152" s="24"/>
      <c r="G152" s="24"/>
      <c r="H152" s="24"/>
      <c r="I152" s="24"/>
      <c r="J152" s="80"/>
      <c r="K152" s="110"/>
      <c r="L152" s="113"/>
      <c r="M152" s="120"/>
    </row>
    <row r="153" spans="2:13" s="8" customFormat="1" ht="18.75" customHeight="1" x14ac:dyDescent="0.4">
      <c r="B153" s="22" t="s">
        <v>1</v>
      </c>
      <c r="C153" s="31">
        <f>I150+1</f>
        <v>46440</v>
      </c>
      <c r="D153" s="31">
        <f>C153+1</f>
        <v>46441</v>
      </c>
      <c r="E153" s="31">
        <f t="shared" ref="E153:I153" si="86">D153+1</f>
        <v>46442</v>
      </c>
      <c r="F153" s="31">
        <f t="shared" si="86"/>
        <v>46443</v>
      </c>
      <c r="G153" s="31">
        <f t="shared" si="86"/>
        <v>46444</v>
      </c>
      <c r="H153" s="31">
        <f t="shared" si="86"/>
        <v>46445</v>
      </c>
      <c r="I153" s="31">
        <f t="shared" si="86"/>
        <v>46446</v>
      </c>
      <c r="J153" s="75"/>
      <c r="K153" s="108">
        <f t="shared" ref="K153" si="87">COUNTIF(C154:I154,"&lt;&gt;対象外")</f>
        <v>7</v>
      </c>
      <c r="L153" s="111">
        <f>COUNTIF(C154:I154,"*休工*")</f>
        <v>0</v>
      </c>
      <c r="M153" s="118"/>
    </row>
    <row r="154" spans="2:13" s="8" customFormat="1" ht="26.25" customHeight="1" x14ac:dyDescent="0.4">
      <c r="B154" s="17" t="s">
        <v>27</v>
      </c>
      <c r="C154" s="10"/>
      <c r="D154" s="10"/>
      <c r="E154" s="10"/>
      <c r="F154" s="10"/>
      <c r="G154" s="10"/>
      <c r="H154" s="10"/>
      <c r="I154" s="10"/>
      <c r="J154" s="76"/>
      <c r="K154" s="109"/>
      <c r="L154" s="112"/>
      <c r="M154" s="119"/>
    </row>
    <row r="155" spans="2:13" s="8" customFormat="1" ht="26.25" customHeight="1" thickBot="1" x14ac:dyDescent="0.45">
      <c r="B155" s="26" t="s">
        <v>2</v>
      </c>
      <c r="C155" s="24"/>
      <c r="D155" s="24"/>
      <c r="E155" s="24"/>
      <c r="F155" s="24"/>
      <c r="G155" s="24"/>
      <c r="H155" s="24"/>
      <c r="I155" s="24"/>
      <c r="J155" s="77"/>
      <c r="K155" s="110"/>
      <c r="L155" s="113"/>
      <c r="M155" s="120"/>
    </row>
    <row r="156" spans="2:13" s="8" customFormat="1" ht="18.75" customHeight="1" x14ac:dyDescent="0.4">
      <c r="B156" s="29" t="s">
        <v>1</v>
      </c>
      <c r="C156" s="32">
        <f>I153+1</f>
        <v>46447</v>
      </c>
      <c r="D156" s="32">
        <f>C156+1</f>
        <v>46448</v>
      </c>
      <c r="E156" s="32">
        <f t="shared" ref="E156:I156" si="88">D156+1</f>
        <v>46449</v>
      </c>
      <c r="F156" s="32">
        <f t="shared" si="88"/>
        <v>46450</v>
      </c>
      <c r="G156" s="32">
        <f t="shared" si="88"/>
        <v>46451</v>
      </c>
      <c r="H156" s="32">
        <f t="shared" si="88"/>
        <v>46452</v>
      </c>
      <c r="I156" s="32">
        <f t="shared" si="88"/>
        <v>46453</v>
      </c>
      <c r="J156" s="75"/>
      <c r="K156" s="108">
        <f t="shared" ref="K156" si="89">COUNTIF(C157:I157,"&lt;&gt;対象外")</f>
        <v>7</v>
      </c>
      <c r="L156" s="111">
        <f>COUNTIF(C157:I157,"*休工*")</f>
        <v>0</v>
      </c>
      <c r="M156" s="118"/>
    </row>
    <row r="157" spans="2:13" s="8" customFormat="1" ht="26.25" customHeight="1" x14ac:dyDescent="0.4">
      <c r="B157" s="17" t="s">
        <v>27</v>
      </c>
      <c r="C157" s="10"/>
      <c r="D157" s="10"/>
      <c r="E157" s="10"/>
      <c r="F157" s="10"/>
      <c r="G157" s="10"/>
      <c r="H157" s="10"/>
      <c r="I157" s="10"/>
      <c r="J157" s="76"/>
      <c r="K157" s="109"/>
      <c r="L157" s="112"/>
      <c r="M157" s="119"/>
    </row>
    <row r="158" spans="2:13" s="8" customFormat="1" ht="26.25" customHeight="1" thickBot="1" x14ac:dyDescent="0.45">
      <c r="B158" s="26" t="s">
        <v>2</v>
      </c>
      <c r="C158" s="24"/>
      <c r="D158" s="24"/>
      <c r="E158" s="24"/>
      <c r="F158" s="24"/>
      <c r="G158" s="24"/>
      <c r="H158" s="24"/>
      <c r="I158" s="24"/>
      <c r="J158" s="77"/>
      <c r="K158" s="110"/>
      <c r="L158" s="113"/>
      <c r="M158" s="120"/>
    </row>
    <row r="159" spans="2:13" s="8" customFormat="1" ht="18.75" customHeight="1" x14ac:dyDescent="0.4">
      <c r="B159" s="22" t="s">
        <v>1</v>
      </c>
      <c r="C159" s="32">
        <f>I156+1</f>
        <v>46454</v>
      </c>
      <c r="D159" s="32">
        <f>C159+1</f>
        <v>46455</v>
      </c>
      <c r="E159" s="32">
        <f t="shared" ref="E159:I159" si="90">D159+1</f>
        <v>46456</v>
      </c>
      <c r="F159" s="32">
        <f t="shared" si="90"/>
        <v>46457</v>
      </c>
      <c r="G159" s="32">
        <f t="shared" si="90"/>
        <v>46458</v>
      </c>
      <c r="H159" s="32">
        <f t="shared" si="90"/>
        <v>46459</v>
      </c>
      <c r="I159" s="32">
        <f t="shared" si="90"/>
        <v>46460</v>
      </c>
      <c r="J159" s="75"/>
      <c r="K159" s="108">
        <f t="shared" ref="K159" si="91">COUNTIF(C160:I160,"&lt;&gt;対象外")</f>
        <v>7</v>
      </c>
      <c r="L159" s="111">
        <f>COUNTIF(C160:I160,"*休工*")</f>
        <v>0</v>
      </c>
      <c r="M159" s="118"/>
    </row>
    <row r="160" spans="2:13" s="8" customFormat="1" ht="26.25" customHeight="1" x14ac:dyDescent="0.4">
      <c r="B160" s="17" t="s">
        <v>27</v>
      </c>
      <c r="C160" s="10"/>
      <c r="D160" s="10"/>
      <c r="E160" s="10"/>
      <c r="F160" s="10"/>
      <c r="G160" s="10"/>
      <c r="H160" s="10"/>
      <c r="I160" s="10"/>
      <c r="J160" s="76"/>
      <c r="K160" s="109"/>
      <c r="L160" s="112"/>
      <c r="M160" s="119"/>
    </row>
    <row r="161" spans="2:13" s="8" customFormat="1" ht="26.25" customHeight="1" thickBot="1" x14ac:dyDescent="0.45">
      <c r="B161" s="26" t="s">
        <v>2</v>
      </c>
      <c r="C161" s="24"/>
      <c r="D161" s="24"/>
      <c r="E161" s="24"/>
      <c r="F161" s="24"/>
      <c r="G161" s="24"/>
      <c r="H161" s="24"/>
      <c r="I161" s="24"/>
      <c r="J161" s="77"/>
      <c r="K161" s="110"/>
      <c r="L161" s="113"/>
      <c r="M161" s="120"/>
    </row>
    <row r="162" spans="2:13" s="8" customFormat="1" ht="18.75" customHeight="1" x14ac:dyDescent="0.4">
      <c r="B162" s="29" t="s">
        <v>1</v>
      </c>
      <c r="C162" s="32">
        <f>I159+1</f>
        <v>46461</v>
      </c>
      <c r="D162" s="32">
        <f>C162+1</f>
        <v>46462</v>
      </c>
      <c r="E162" s="32">
        <f t="shared" ref="E162:I162" si="92">D162+1</f>
        <v>46463</v>
      </c>
      <c r="F162" s="32">
        <f t="shared" si="92"/>
        <v>46464</v>
      </c>
      <c r="G162" s="32">
        <f t="shared" si="92"/>
        <v>46465</v>
      </c>
      <c r="H162" s="32">
        <f t="shared" si="92"/>
        <v>46466</v>
      </c>
      <c r="I162" s="32">
        <f t="shared" si="92"/>
        <v>46467</v>
      </c>
      <c r="J162" s="75"/>
      <c r="K162" s="108">
        <f t="shared" ref="K162" si="93">COUNTIF(C163:I163,"&lt;&gt;対象外")</f>
        <v>7</v>
      </c>
      <c r="L162" s="111">
        <f>COUNTIF(C163:I163,"*休工*")</f>
        <v>0</v>
      </c>
      <c r="M162" s="118"/>
    </row>
    <row r="163" spans="2:13" s="8" customFormat="1" ht="26.25" customHeight="1" x14ac:dyDescent="0.4">
      <c r="B163" s="17" t="s">
        <v>27</v>
      </c>
      <c r="C163" s="10"/>
      <c r="D163" s="10"/>
      <c r="E163" s="10"/>
      <c r="F163" s="10"/>
      <c r="G163" s="10"/>
      <c r="H163" s="10"/>
      <c r="I163" s="10"/>
      <c r="J163" s="76"/>
      <c r="K163" s="109"/>
      <c r="L163" s="112"/>
      <c r="M163" s="119"/>
    </row>
    <row r="164" spans="2:13" s="8" customFormat="1" ht="26.25" customHeight="1" thickBot="1" x14ac:dyDescent="0.45">
      <c r="B164" s="26" t="s">
        <v>2</v>
      </c>
      <c r="C164" s="24"/>
      <c r="D164" s="24"/>
      <c r="E164" s="24"/>
      <c r="F164" s="24"/>
      <c r="G164" s="24"/>
      <c r="H164" s="24"/>
      <c r="I164" s="24"/>
      <c r="J164" s="77"/>
      <c r="K164" s="110"/>
      <c r="L164" s="113"/>
      <c r="M164" s="120"/>
    </row>
    <row r="165" spans="2:13" s="8" customFormat="1" ht="18.75" customHeight="1" x14ac:dyDescent="0.4">
      <c r="B165" s="29" t="s">
        <v>25</v>
      </c>
      <c r="C165" s="32">
        <f>I162+1</f>
        <v>46468</v>
      </c>
      <c r="D165" s="32">
        <f>C165+1</f>
        <v>46469</v>
      </c>
      <c r="E165" s="32">
        <f t="shared" ref="E165:I165" si="94">D165+1</f>
        <v>46470</v>
      </c>
      <c r="F165" s="32">
        <f t="shared" si="94"/>
        <v>46471</v>
      </c>
      <c r="G165" s="32">
        <f t="shared" si="94"/>
        <v>46472</v>
      </c>
      <c r="H165" s="32">
        <f t="shared" si="94"/>
        <v>46473</v>
      </c>
      <c r="I165" s="32">
        <f t="shared" si="94"/>
        <v>46474</v>
      </c>
      <c r="J165" s="75"/>
      <c r="K165" s="108">
        <f t="shared" ref="K165" si="95">COUNTIF(C166:I166,"&lt;&gt;対象外")</f>
        <v>7</v>
      </c>
      <c r="L165" s="111">
        <f>COUNTIF(C166:I166,"*休工*")</f>
        <v>0</v>
      </c>
      <c r="M165" s="118"/>
    </row>
    <row r="166" spans="2:13" s="8" customFormat="1" ht="26.25" customHeight="1" x14ac:dyDescent="0.4">
      <c r="B166" s="17" t="s">
        <v>27</v>
      </c>
      <c r="C166" s="10"/>
      <c r="D166" s="10"/>
      <c r="E166" s="10"/>
      <c r="F166" s="10"/>
      <c r="G166" s="10"/>
      <c r="H166" s="10"/>
      <c r="I166" s="10"/>
      <c r="J166" s="76"/>
      <c r="K166" s="109"/>
      <c r="L166" s="112"/>
      <c r="M166" s="119"/>
    </row>
    <row r="167" spans="2:13" s="8" customFormat="1" ht="26.25" customHeight="1" thickBot="1" x14ac:dyDescent="0.45">
      <c r="B167" s="26" t="s">
        <v>2</v>
      </c>
      <c r="C167" s="24"/>
      <c r="D167" s="24"/>
      <c r="E167" s="24"/>
      <c r="F167" s="24"/>
      <c r="G167" s="24"/>
      <c r="H167" s="24"/>
      <c r="I167" s="24"/>
      <c r="J167" s="77"/>
      <c r="K167" s="110"/>
      <c r="L167" s="113"/>
      <c r="M167" s="120"/>
    </row>
    <row r="168" spans="2:13" s="8" customFormat="1" ht="18.75" customHeight="1" x14ac:dyDescent="0.4">
      <c r="B168" s="22" t="s">
        <v>1</v>
      </c>
      <c r="C168" s="32">
        <f>I165+1</f>
        <v>46475</v>
      </c>
      <c r="D168" s="32">
        <f>C168+1</f>
        <v>46476</v>
      </c>
      <c r="E168" s="32">
        <f t="shared" ref="E168:I168" si="96">D168+1</f>
        <v>46477</v>
      </c>
      <c r="F168" s="32">
        <f t="shared" si="96"/>
        <v>46478</v>
      </c>
      <c r="G168" s="32">
        <f t="shared" si="96"/>
        <v>46479</v>
      </c>
      <c r="H168" s="32">
        <f t="shared" si="96"/>
        <v>46480</v>
      </c>
      <c r="I168" s="32">
        <f t="shared" si="96"/>
        <v>46481</v>
      </c>
      <c r="J168" s="75"/>
      <c r="K168" s="108">
        <f t="shared" ref="K168" si="97">COUNTIF(C169:I169,"&lt;&gt;対象外")</f>
        <v>7</v>
      </c>
      <c r="L168" s="111">
        <f>COUNTIF(C169:I169,"*休工*")</f>
        <v>0</v>
      </c>
      <c r="M168" s="118"/>
    </row>
    <row r="169" spans="2:13" s="8" customFormat="1" ht="26.25" customHeight="1" x14ac:dyDescent="0.4">
      <c r="B169" s="17" t="s">
        <v>27</v>
      </c>
      <c r="C169" s="10"/>
      <c r="D169" s="10"/>
      <c r="E169" s="10"/>
      <c r="F169" s="10"/>
      <c r="G169" s="10"/>
      <c r="H169" s="10"/>
      <c r="I169" s="10"/>
      <c r="J169" s="76"/>
      <c r="K169" s="109"/>
      <c r="L169" s="112"/>
      <c r="M169" s="119"/>
    </row>
    <row r="170" spans="2:13" s="8" customFormat="1" ht="26.25" customHeight="1" thickBot="1" x14ac:dyDescent="0.45">
      <c r="B170" s="26" t="s">
        <v>2</v>
      </c>
      <c r="C170" s="24"/>
      <c r="D170" s="24"/>
      <c r="E170" s="24"/>
      <c r="F170" s="24"/>
      <c r="G170" s="24"/>
      <c r="H170" s="24"/>
      <c r="I170" s="24"/>
      <c r="J170" s="77"/>
      <c r="K170" s="110"/>
      <c r="L170" s="113"/>
      <c r="M170" s="120"/>
    </row>
    <row r="171" spans="2:13" ht="46.5" customHeight="1" thickBot="1" x14ac:dyDescent="0.45">
      <c r="B171" s="101" t="s">
        <v>12</v>
      </c>
      <c r="C171" s="102"/>
      <c r="D171" s="102"/>
      <c r="E171" s="102"/>
      <c r="F171" s="102"/>
      <c r="G171" s="102"/>
      <c r="H171" s="102"/>
      <c r="I171" s="102"/>
      <c r="J171" s="103"/>
      <c r="K171" s="27">
        <f>SUM(K12:K170)</f>
        <v>371</v>
      </c>
      <c r="L171" s="57">
        <f>SUM(L12:L170)</f>
        <v>0</v>
      </c>
      <c r="M171" s="61"/>
    </row>
    <row r="172" spans="2:13" s="6" customFormat="1" ht="14.25" customHeight="1" x14ac:dyDescent="0.4">
      <c r="B172" s="6" t="s">
        <v>24</v>
      </c>
    </row>
    <row r="173" spans="2:13" ht="14.25" customHeight="1" x14ac:dyDescent="0.4">
      <c r="C173" s="8"/>
      <c r="D173" s="8"/>
      <c r="E173" s="8"/>
      <c r="F173" s="8"/>
      <c r="G173" s="8"/>
      <c r="H173" s="8"/>
      <c r="I173" s="8"/>
      <c r="J173" s="8"/>
      <c r="K173" s="8"/>
      <c r="L173" s="8"/>
    </row>
    <row r="174" spans="2:13" s="6" customFormat="1" ht="12.75" thickBot="1" x14ac:dyDescent="0.45">
      <c r="B174" s="6" t="s">
        <v>63</v>
      </c>
    </row>
    <row r="175" spans="2:13" ht="24" customHeight="1" thickBot="1" x14ac:dyDescent="0.45">
      <c r="B175" s="8">
        <f>L171</f>
        <v>0</v>
      </c>
      <c r="C175" s="8" t="s">
        <v>18</v>
      </c>
      <c r="D175" s="8">
        <f>K171</f>
        <v>371</v>
      </c>
      <c r="E175" s="8" t="s">
        <v>19</v>
      </c>
      <c r="F175" s="47">
        <f>ROUNDDOWN(B175/D175,3)</f>
        <v>0</v>
      </c>
      <c r="G175" s="8" t="s">
        <v>20</v>
      </c>
      <c r="H175" s="104" t="str">
        <f>IF(F175&gt;=28.5%,"達成","未達成")</f>
        <v>未達成</v>
      </c>
      <c r="I175" s="105"/>
    </row>
    <row r="176" spans="2:13" ht="12" customHeight="1" thickBot="1" x14ac:dyDescent="0.45">
      <c r="B176" s="6" t="s">
        <v>64</v>
      </c>
      <c r="C176" s="8"/>
      <c r="D176" s="8"/>
      <c r="E176" s="8"/>
      <c r="F176" s="47"/>
      <c r="G176" s="8"/>
      <c r="H176" s="12"/>
    </row>
    <row r="177" spans="2:9" s="8" customFormat="1" ht="24" customHeight="1" thickBot="1" x14ac:dyDescent="0.45">
      <c r="B177" s="40">
        <f>COUNTIF(M138:M170,"達成")</f>
        <v>0</v>
      </c>
      <c r="C177" s="40" t="s">
        <v>18</v>
      </c>
      <c r="D177" s="40">
        <f>COUNTA(M12:M170)</f>
        <v>0</v>
      </c>
      <c r="E177" s="40" t="s">
        <v>19</v>
      </c>
      <c r="F177" s="47" t="e">
        <f>ROUNDDOWN(B177/D177,3)</f>
        <v>#DIV/0!</v>
      </c>
      <c r="G177" s="8" t="s">
        <v>20</v>
      </c>
      <c r="H177" s="124" t="e">
        <f>IF(F177&gt;=100%,"達成","未達成")</f>
        <v>#DIV/0!</v>
      </c>
      <c r="I177" s="125"/>
    </row>
    <row r="178" spans="2:9" s="8" customFormat="1" ht="12" customHeight="1" x14ac:dyDescent="0.4">
      <c r="B178" s="6"/>
      <c r="F178" s="11"/>
      <c r="H178" s="16"/>
      <c r="I178" s="16"/>
    </row>
    <row r="179" spans="2:9" x14ac:dyDescent="0.4">
      <c r="B179" s="6"/>
    </row>
  </sheetData>
  <mergeCells count="232">
    <mergeCell ref="M150:M152"/>
    <mergeCell ref="M153:M155"/>
    <mergeCell ref="M156:M158"/>
    <mergeCell ref="M159:M161"/>
    <mergeCell ref="M162:M164"/>
    <mergeCell ref="M165:M167"/>
    <mergeCell ref="M168:M170"/>
    <mergeCell ref="M123:M125"/>
    <mergeCell ref="M126:M128"/>
    <mergeCell ref="M129:M131"/>
    <mergeCell ref="M132:M134"/>
    <mergeCell ref="M135:M137"/>
    <mergeCell ref="M138:M140"/>
    <mergeCell ref="M141:M143"/>
    <mergeCell ref="M144:M146"/>
    <mergeCell ref="M147:M149"/>
    <mergeCell ref="M96:M98"/>
    <mergeCell ref="M99:M101"/>
    <mergeCell ref="M102:M104"/>
    <mergeCell ref="M105:M107"/>
    <mergeCell ref="M108:M110"/>
    <mergeCell ref="M111:M113"/>
    <mergeCell ref="M114:M116"/>
    <mergeCell ref="M117:M119"/>
    <mergeCell ref="M120:M122"/>
    <mergeCell ref="M69:M71"/>
    <mergeCell ref="M72:M74"/>
    <mergeCell ref="M75:M77"/>
    <mergeCell ref="M78:M80"/>
    <mergeCell ref="M81:M83"/>
    <mergeCell ref="M84:M86"/>
    <mergeCell ref="M87:M89"/>
    <mergeCell ref="M90:M92"/>
    <mergeCell ref="M93:M95"/>
    <mergeCell ref="M42:M44"/>
    <mergeCell ref="M45:M47"/>
    <mergeCell ref="M48:M50"/>
    <mergeCell ref="M51:M53"/>
    <mergeCell ref="M54:M56"/>
    <mergeCell ref="M57:M59"/>
    <mergeCell ref="M60:M62"/>
    <mergeCell ref="M63:M65"/>
    <mergeCell ref="M66:M68"/>
    <mergeCell ref="M15:M17"/>
    <mergeCell ref="M18:M20"/>
    <mergeCell ref="M21:M23"/>
    <mergeCell ref="M24:M26"/>
    <mergeCell ref="M27:M29"/>
    <mergeCell ref="M30:M32"/>
    <mergeCell ref="M33:M35"/>
    <mergeCell ref="M36:M38"/>
    <mergeCell ref="M39:M41"/>
    <mergeCell ref="B171:J171"/>
    <mergeCell ref="H175:I175"/>
    <mergeCell ref="H177:I177"/>
    <mergeCell ref="J168:J170"/>
    <mergeCell ref="K168:K170"/>
    <mergeCell ref="L168:L170"/>
    <mergeCell ref="J162:J164"/>
    <mergeCell ref="K162:K164"/>
    <mergeCell ref="L162:L164"/>
    <mergeCell ref="J165:J167"/>
    <mergeCell ref="K165:K167"/>
    <mergeCell ref="L165:L167"/>
    <mergeCell ref="J156:J158"/>
    <mergeCell ref="K156:K158"/>
    <mergeCell ref="L156:L158"/>
    <mergeCell ref="J159:J161"/>
    <mergeCell ref="K159:K161"/>
    <mergeCell ref="L159:L161"/>
    <mergeCell ref="J150:J152"/>
    <mergeCell ref="K150:K152"/>
    <mergeCell ref="L150:L152"/>
    <mergeCell ref="J153:J155"/>
    <mergeCell ref="K153:K155"/>
    <mergeCell ref="L153:L155"/>
    <mergeCell ref="J144:J146"/>
    <mergeCell ref="K144:K146"/>
    <mergeCell ref="L144:L146"/>
    <mergeCell ref="J147:J149"/>
    <mergeCell ref="K147:K149"/>
    <mergeCell ref="L147:L149"/>
    <mergeCell ref="J138:J140"/>
    <mergeCell ref="K138:K140"/>
    <mergeCell ref="L138:L140"/>
    <mergeCell ref="J141:J143"/>
    <mergeCell ref="K141:K143"/>
    <mergeCell ref="L141:L143"/>
    <mergeCell ref="J132:J134"/>
    <mergeCell ref="K132:K134"/>
    <mergeCell ref="L132:L134"/>
    <mergeCell ref="J135:J137"/>
    <mergeCell ref="K135:K137"/>
    <mergeCell ref="L135:L137"/>
    <mergeCell ref="J126:J128"/>
    <mergeCell ref="K126:K128"/>
    <mergeCell ref="L126:L128"/>
    <mergeCell ref="J129:J131"/>
    <mergeCell ref="K129:K131"/>
    <mergeCell ref="L129:L131"/>
    <mergeCell ref="J120:J122"/>
    <mergeCell ref="K120:K122"/>
    <mergeCell ref="L120:L122"/>
    <mergeCell ref="J123:J125"/>
    <mergeCell ref="K123:K125"/>
    <mergeCell ref="L123:L125"/>
    <mergeCell ref="J114:J116"/>
    <mergeCell ref="K114:K116"/>
    <mergeCell ref="L114:L116"/>
    <mergeCell ref="J117:J119"/>
    <mergeCell ref="K117:K119"/>
    <mergeCell ref="L117:L119"/>
    <mergeCell ref="J108:J110"/>
    <mergeCell ref="K108:K110"/>
    <mergeCell ref="L108:L110"/>
    <mergeCell ref="J111:J113"/>
    <mergeCell ref="K111:K113"/>
    <mergeCell ref="L111:L113"/>
    <mergeCell ref="J102:J104"/>
    <mergeCell ref="K102:K104"/>
    <mergeCell ref="L102:L104"/>
    <mergeCell ref="J105:J107"/>
    <mergeCell ref="K105:K107"/>
    <mergeCell ref="L105:L107"/>
    <mergeCell ref="J96:J98"/>
    <mergeCell ref="K96:K98"/>
    <mergeCell ref="L96:L98"/>
    <mergeCell ref="J99:J101"/>
    <mergeCell ref="K99:K101"/>
    <mergeCell ref="L99:L101"/>
    <mergeCell ref="J90:J92"/>
    <mergeCell ref="K90:K92"/>
    <mergeCell ref="L90:L92"/>
    <mergeCell ref="J93:J95"/>
    <mergeCell ref="K93:K95"/>
    <mergeCell ref="L93:L95"/>
    <mergeCell ref="J84:J86"/>
    <mergeCell ref="K84:K86"/>
    <mergeCell ref="L84:L86"/>
    <mergeCell ref="J87:J89"/>
    <mergeCell ref="K87:K89"/>
    <mergeCell ref="L87:L89"/>
    <mergeCell ref="J78:J80"/>
    <mergeCell ref="K78:K80"/>
    <mergeCell ref="L78:L80"/>
    <mergeCell ref="J81:J83"/>
    <mergeCell ref="K81:K83"/>
    <mergeCell ref="L81:L83"/>
    <mergeCell ref="J72:J74"/>
    <mergeCell ref="K72:K74"/>
    <mergeCell ref="L72:L74"/>
    <mergeCell ref="J75:J77"/>
    <mergeCell ref="K75:K77"/>
    <mergeCell ref="L75:L77"/>
    <mergeCell ref="J66:J68"/>
    <mergeCell ref="K66:K68"/>
    <mergeCell ref="L66:L68"/>
    <mergeCell ref="J69:J71"/>
    <mergeCell ref="K69:K71"/>
    <mergeCell ref="L69:L71"/>
    <mergeCell ref="J60:J62"/>
    <mergeCell ref="K60:K62"/>
    <mergeCell ref="L60:L62"/>
    <mergeCell ref="J63:J65"/>
    <mergeCell ref="K63:K65"/>
    <mergeCell ref="L63:L65"/>
    <mergeCell ref="J54:J56"/>
    <mergeCell ref="K54:K56"/>
    <mergeCell ref="L54:L56"/>
    <mergeCell ref="J57:J59"/>
    <mergeCell ref="K57:K59"/>
    <mergeCell ref="L57:L59"/>
    <mergeCell ref="J48:J50"/>
    <mergeCell ref="K48:K50"/>
    <mergeCell ref="L48:L50"/>
    <mergeCell ref="J51:J53"/>
    <mergeCell ref="K51:K53"/>
    <mergeCell ref="L51:L53"/>
    <mergeCell ref="J42:J44"/>
    <mergeCell ref="K42:K44"/>
    <mergeCell ref="L42:L44"/>
    <mergeCell ref="J45:J47"/>
    <mergeCell ref="K45:K47"/>
    <mergeCell ref="L45:L47"/>
    <mergeCell ref="J36:J38"/>
    <mergeCell ref="K36:K38"/>
    <mergeCell ref="L36:L38"/>
    <mergeCell ref="J39:J41"/>
    <mergeCell ref="K39:K41"/>
    <mergeCell ref="L39:L41"/>
    <mergeCell ref="J30:J32"/>
    <mergeCell ref="K30:K32"/>
    <mergeCell ref="L30:L32"/>
    <mergeCell ref="J33:J35"/>
    <mergeCell ref="K33:K35"/>
    <mergeCell ref="L33:L35"/>
    <mergeCell ref="J24:J26"/>
    <mergeCell ref="K24:K26"/>
    <mergeCell ref="L24:L26"/>
    <mergeCell ref="J27:J29"/>
    <mergeCell ref="K27:K29"/>
    <mergeCell ref="L27:L29"/>
    <mergeCell ref="J18:J20"/>
    <mergeCell ref="K18:K20"/>
    <mergeCell ref="L18:L20"/>
    <mergeCell ref="J21:J23"/>
    <mergeCell ref="K21:K23"/>
    <mergeCell ref="L21:L23"/>
    <mergeCell ref="B2:L2"/>
    <mergeCell ref="J12:J14"/>
    <mergeCell ref="K12:K14"/>
    <mergeCell ref="L12:L14"/>
    <mergeCell ref="J15:J17"/>
    <mergeCell ref="K15:K17"/>
    <mergeCell ref="L15:L17"/>
    <mergeCell ref="G9:G11"/>
    <mergeCell ref="H9:H11"/>
    <mergeCell ref="I9:I11"/>
    <mergeCell ref="J9:J11"/>
    <mergeCell ref="K10:L10"/>
    <mergeCell ref="C4:G4"/>
    <mergeCell ref="I4:K4"/>
    <mergeCell ref="C5:G5"/>
    <mergeCell ref="C6:G6"/>
    <mergeCell ref="I6:K6"/>
    <mergeCell ref="B9:B11"/>
    <mergeCell ref="C9:C11"/>
    <mergeCell ref="D9:D11"/>
    <mergeCell ref="E9:E11"/>
    <mergeCell ref="F9:F11"/>
    <mergeCell ref="K9:M9"/>
    <mergeCell ref="M12:M14"/>
  </mergeCells>
  <phoneticPr fontId="2"/>
  <conditionalFormatting sqref="C13:I170">
    <cfRule type="expression" dxfId="23" priority="2">
      <formula>C13="休日休工"</formula>
    </cfRule>
    <cfRule type="expression" dxfId="22" priority="3">
      <formula>C13="天候休工"</formula>
    </cfRule>
    <cfRule type="expression" dxfId="21" priority="4">
      <formula>C13="振替休工"</formula>
    </cfRule>
    <cfRule type="expression" dxfId="20" priority="5">
      <formula>C13="休工"</formula>
    </cfRule>
    <cfRule type="expression" dxfId="19" priority="6">
      <formula>C13="対象外"</formula>
    </cfRule>
  </conditionalFormatting>
  <dataValidations count="3">
    <dataValidation type="list" allowBlank="1" showInputMessage="1" showErrorMessage="1" sqref="M12:M170">
      <formula1>$O$12:$O$13</formula1>
    </dataValidation>
    <dataValidation type="list" allowBlank="1" showInputMessage="1" showErrorMessage="1" sqref="I4:K4">
      <formula1>$O$4:$O$5</formula1>
    </dataValidation>
    <dataValidation type="list" allowBlank="1" showInputMessage="1" showErrorMessage="1" sqref="K9:M9">
      <formula1>$O$9:$O$10</formula1>
    </dataValidation>
  </dataValidation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AF0D5C6-2664-48F7-8C83-34A8C2C9C93D}">
            <xm:f>COUNTIF(祝日!$B$2:$B$76,C12)=1</xm:f>
            <x14:dxf>
              <fill>
                <patternFill>
                  <bgColor rgb="FF92D050"/>
                </patternFill>
              </fill>
            </x14:dxf>
          </x14:cfRule>
          <xm:sqref>C12:I170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リスト!$A$2:$A$6</xm:f>
          </x14:formula1>
          <xm:sqref>C13:I13 C34:I34 C31:I31 C28:I28 C25:I25 C22:I22 C19:I19 C37:I37 C16:I16 C40:I40 C61:I61 C58:I58 C55:I55 C52:I52 C49:I49 C46:I46 C64:I64 C43:I43 C67:I67 C88:I88 C85:I85 C82:I82 C79:I79 C76:I76 C73:I73 C91:I91 C70:I70 C94:I94 C115:I115 C112:I112 C109:I109 C106:I106 C103:I103 C100:I100 C118:I118 C97:I97 C121:I121 C142:I142 C139:I139 C136:I136 C133:I133 C130:I130 C127:I127 C145:I145 C124:I124 C148:I148 C169:I169 C166:I166 C163:I163 C160:I160 C157:I157 C154:I154 C151:I151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0"/>
  <sheetViews>
    <sheetView tabSelected="1" view="pageBreakPreview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O16" sqref="O16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2" width="10.25" style="7" customWidth="1"/>
    <col min="13" max="13" width="2.375" style="7" customWidth="1"/>
    <col min="14" max="16384" width="9" style="7"/>
  </cols>
  <sheetData>
    <row r="1" spans="2:14" ht="26.25" customHeight="1" x14ac:dyDescent="0.4">
      <c r="B1" s="126" t="s">
        <v>37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2:14" ht="14.25" customHeight="1" x14ac:dyDescent="0.4"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2:14" ht="14.25" customHeight="1" x14ac:dyDescent="0.4">
      <c r="B3" s="37" t="s">
        <v>13</v>
      </c>
      <c r="C3" s="130" t="s">
        <v>17</v>
      </c>
      <c r="D3" s="130"/>
      <c r="E3" s="130"/>
      <c r="F3" s="130"/>
      <c r="G3" s="130"/>
      <c r="H3" s="37" t="s">
        <v>23</v>
      </c>
      <c r="I3" s="130" t="s">
        <v>32</v>
      </c>
      <c r="J3" s="130"/>
      <c r="K3" s="36"/>
      <c r="L3" s="55" t="s">
        <v>59</v>
      </c>
    </row>
    <row r="4" spans="2:14" ht="14.25" customHeight="1" x14ac:dyDescent="0.4">
      <c r="B4" s="37" t="s">
        <v>22</v>
      </c>
      <c r="C4" s="131" t="s">
        <v>76</v>
      </c>
      <c r="D4" s="131"/>
      <c r="E4" s="131"/>
      <c r="F4" s="131"/>
      <c r="G4" s="131"/>
      <c r="H4" s="38"/>
      <c r="I4" s="36"/>
      <c r="J4" s="36"/>
      <c r="K4" s="36"/>
      <c r="L4" s="36"/>
    </row>
    <row r="5" spans="2:14" ht="14.25" customHeight="1" x14ac:dyDescent="0.4">
      <c r="B5" s="37" t="s">
        <v>14</v>
      </c>
      <c r="C5" s="130" t="s">
        <v>16</v>
      </c>
      <c r="D5" s="130"/>
      <c r="E5" s="130"/>
      <c r="F5" s="130"/>
      <c r="G5" s="130"/>
      <c r="H5" s="37" t="s">
        <v>15</v>
      </c>
      <c r="I5" s="130" t="s">
        <v>30</v>
      </c>
      <c r="J5" s="130"/>
      <c r="K5" s="36"/>
      <c r="L5" s="36"/>
    </row>
    <row r="6" spans="2:14" ht="14.25" customHeight="1" thickBot="1" x14ac:dyDescent="0.45">
      <c r="B6" s="37"/>
      <c r="C6" s="39"/>
      <c r="D6" s="39"/>
      <c r="E6" s="39"/>
      <c r="F6" s="39"/>
      <c r="G6" s="39"/>
      <c r="H6" s="37"/>
      <c r="I6" s="39"/>
      <c r="J6" s="39"/>
      <c r="K6" s="36"/>
      <c r="L6" s="36"/>
    </row>
    <row r="7" spans="2:14" ht="14.25" customHeight="1" thickBot="1" x14ac:dyDescent="0.45">
      <c r="B7" s="40"/>
      <c r="C7" s="36"/>
      <c r="D7" s="36"/>
      <c r="E7" s="41"/>
      <c r="F7" s="39"/>
      <c r="G7" s="39"/>
      <c r="H7" s="37"/>
      <c r="I7" s="39"/>
      <c r="J7" s="39"/>
      <c r="K7" s="37" t="s">
        <v>26</v>
      </c>
      <c r="L7" s="42">
        <v>46199</v>
      </c>
      <c r="M7" s="33">
        <f>WEEKDAY($L$7)</f>
        <v>6</v>
      </c>
    </row>
    <row r="8" spans="2:14" ht="11.25" customHeight="1" x14ac:dyDescent="0.4">
      <c r="B8" s="82"/>
      <c r="C8" s="127" t="s">
        <v>77</v>
      </c>
      <c r="D8" s="72" t="s">
        <v>78</v>
      </c>
      <c r="E8" s="72" t="s">
        <v>79</v>
      </c>
      <c r="F8" s="72" t="s">
        <v>80</v>
      </c>
      <c r="G8" s="72" t="s">
        <v>81</v>
      </c>
      <c r="H8" s="132" t="s">
        <v>82</v>
      </c>
      <c r="I8" s="135" t="s">
        <v>0</v>
      </c>
      <c r="J8" s="94" t="s">
        <v>2</v>
      </c>
      <c r="K8" s="138" t="s">
        <v>73</v>
      </c>
      <c r="L8" s="139"/>
      <c r="N8" s="7" t="s">
        <v>72</v>
      </c>
    </row>
    <row r="9" spans="2:14" ht="11.25" customHeight="1" x14ac:dyDescent="0.4">
      <c r="B9" s="83"/>
      <c r="C9" s="128"/>
      <c r="D9" s="73"/>
      <c r="E9" s="73"/>
      <c r="F9" s="73"/>
      <c r="G9" s="73"/>
      <c r="H9" s="133"/>
      <c r="I9" s="136"/>
      <c r="J9" s="95"/>
      <c r="K9" s="140" t="s">
        <v>11</v>
      </c>
      <c r="L9" s="141"/>
      <c r="N9" s="7" t="s">
        <v>73</v>
      </c>
    </row>
    <row r="10" spans="2:14" s="8" customFormat="1" ht="26.25" customHeight="1" thickBot="1" x14ac:dyDescent="0.45">
      <c r="B10" s="84"/>
      <c r="C10" s="129"/>
      <c r="D10" s="74"/>
      <c r="E10" s="74"/>
      <c r="F10" s="74"/>
      <c r="G10" s="74"/>
      <c r="H10" s="134"/>
      <c r="I10" s="137"/>
      <c r="J10" s="96"/>
      <c r="K10" s="20" t="s">
        <v>7</v>
      </c>
      <c r="L10" s="21" t="s">
        <v>60</v>
      </c>
    </row>
    <row r="11" spans="2:14" s="8" customFormat="1" ht="18.75" customHeight="1" x14ac:dyDescent="0.4">
      <c r="B11" s="22" t="s">
        <v>1</v>
      </c>
      <c r="C11" s="31">
        <f>$L$7-($M$7-2)</f>
        <v>46195</v>
      </c>
      <c r="D11" s="31">
        <f>C11+1</f>
        <v>46196</v>
      </c>
      <c r="E11" s="31">
        <f t="shared" ref="E11:I11" si="0">D11+1</f>
        <v>46197</v>
      </c>
      <c r="F11" s="31">
        <f t="shared" si="0"/>
        <v>46198</v>
      </c>
      <c r="G11" s="31">
        <f t="shared" si="0"/>
        <v>46199</v>
      </c>
      <c r="H11" s="31">
        <f t="shared" si="0"/>
        <v>46200</v>
      </c>
      <c r="I11" s="31">
        <f t="shared" si="0"/>
        <v>46201</v>
      </c>
      <c r="J11" s="70"/>
      <c r="K11" s="72">
        <v>1</v>
      </c>
      <c r="L11" s="75">
        <v>1</v>
      </c>
    </row>
    <row r="12" spans="2:14" s="8" customFormat="1" ht="26.25" customHeight="1" x14ac:dyDescent="0.4">
      <c r="B12" s="17" t="s">
        <v>27</v>
      </c>
      <c r="C12" s="10" t="s">
        <v>10</v>
      </c>
      <c r="D12" s="10" t="s">
        <v>10</v>
      </c>
      <c r="E12" s="10" t="s">
        <v>10</v>
      </c>
      <c r="F12" s="10" t="s">
        <v>10</v>
      </c>
      <c r="G12" s="10"/>
      <c r="H12" s="10" t="s">
        <v>3</v>
      </c>
      <c r="I12" s="10" t="s">
        <v>3</v>
      </c>
      <c r="J12" s="71"/>
      <c r="K12" s="73"/>
      <c r="L12" s="76"/>
    </row>
    <row r="13" spans="2:14" s="8" customFormat="1" ht="26.25" customHeight="1" thickBot="1" x14ac:dyDescent="0.45">
      <c r="B13" s="25" t="s">
        <v>2</v>
      </c>
      <c r="C13" s="23"/>
      <c r="D13" s="23"/>
      <c r="E13" s="23"/>
      <c r="F13" s="23"/>
      <c r="G13" s="23" t="s">
        <v>26</v>
      </c>
      <c r="H13" s="23"/>
      <c r="I13" s="23"/>
      <c r="J13" s="71"/>
      <c r="K13" s="73"/>
      <c r="L13" s="76"/>
    </row>
    <row r="14" spans="2:14" s="8" customFormat="1" ht="18.75" customHeight="1" x14ac:dyDescent="0.4">
      <c r="B14" s="29" t="s">
        <v>25</v>
      </c>
      <c r="C14" s="32">
        <f>I11+1</f>
        <v>46202</v>
      </c>
      <c r="D14" s="32">
        <f>C14+1</f>
        <v>46203</v>
      </c>
      <c r="E14" s="32">
        <f t="shared" ref="E14:I14" si="1">D14+1</f>
        <v>46204</v>
      </c>
      <c r="F14" s="32">
        <f t="shared" si="1"/>
        <v>46205</v>
      </c>
      <c r="G14" s="32">
        <f t="shared" si="1"/>
        <v>46206</v>
      </c>
      <c r="H14" s="32">
        <f t="shared" si="1"/>
        <v>46207</v>
      </c>
      <c r="I14" s="32">
        <f t="shared" si="1"/>
        <v>46208</v>
      </c>
      <c r="J14" s="78"/>
      <c r="K14" s="72">
        <v>1</v>
      </c>
      <c r="L14" s="75">
        <v>1</v>
      </c>
    </row>
    <row r="15" spans="2:14" s="8" customFormat="1" ht="26.25" customHeight="1" x14ac:dyDescent="0.4">
      <c r="B15" s="17" t="s">
        <v>27</v>
      </c>
      <c r="C15" s="10"/>
      <c r="D15" s="10"/>
      <c r="E15" s="10"/>
      <c r="F15" s="10"/>
      <c r="G15" s="10"/>
      <c r="H15" s="10" t="s">
        <v>3</v>
      </c>
      <c r="I15" s="10" t="s">
        <v>3</v>
      </c>
      <c r="J15" s="79"/>
      <c r="K15" s="73"/>
      <c r="L15" s="76"/>
    </row>
    <row r="16" spans="2:14" s="8" customFormat="1" ht="26.25" customHeight="1" thickBot="1" x14ac:dyDescent="0.45">
      <c r="B16" s="26" t="s">
        <v>2</v>
      </c>
      <c r="C16" s="24"/>
      <c r="D16" s="24"/>
      <c r="E16" s="24"/>
      <c r="F16" s="24"/>
      <c r="G16" s="24"/>
      <c r="H16" s="24"/>
      <c r="I16" s="24"/>
      <c r="J16" s="80"/>
      <c r="K16" s="74"/>
      <c r="L16" s="77"/>
    </row>
    <row r="17" spans="2:12" s="8" customFormat="1" ht="18.75" customHeight="1" x14ac:dyDescent="0.4">
      <c r="B17" s="22" t="s">
        <v>1</v>
      </c>
      <c r="C17" s="31">
        <f>I14+1</f>
        <v>46209</v>
      </c>
      <c r="D17" s="31">
        <f>C17+1</f>
        <v>46210</v>
      </c>
      <c r="E17" s="31">
        <f t="shared" ref="E17:I17" si="2">D17+1</f>
        <v>46211</v>
      </c>
      <c r="F17" s="31">
        <f t="shared" si="2"/>
        <v>46212</v>
      </c>
      <c r="G17" s="31">
        <f t="shared" si="2"/>
        <v>46213</v>
      </c>
      <c r="H17" s="31">
        <f t="shared" si="2"/>
        <v>46214</v>
      </c>
      <c r="I17" s="31">
        <f t="shared" si="2"/>
        <v>46215</v>
      </c>
      <c r="J17" s="70"/>
      <c r="K17" s="72">
        <v>1</v>
      </c>
      <c r="L17" s="75">
        <v>1</v>
      </c>
    </row>
    <row r="18" spans="2:12" s="8" customFormat="1" ht="26.25" customHeight="1" x14ac:dyDescent="0.4">
      <c r="B18" s="17" t="s">
        <v>27</v>
      </c>
      <c r="C18" s="10"/>
      <c r="D18" s="10"/>
      <c r="E18" s="10"/>
      <c r="F18" s="10" t="s">
        <v>6</v>
      </c>
      <c r="G18" s="10"/>
      <c r="H18" s="10"/>
      <c r="I18" s="10" t="s">
        <v>3</v>
      </c>
      <c r="J18" s="76"/>
      <c r="K18" s="73"/>
      <c r="L18" s="76"/>
    </row>
    <row r="19" spans="2:12" s="8" customFormat="1" ht="26.25" customHeight="1" thickBot="1" x14ac:dyDescent="0.45">
      <c r="B19" s="26" t="s">
        <v>2</v>
      </c>
      <c r="C19" s="24"/>
      <c r="D19" s="24"/>
      <c r="E19" s="24"/>
      <c r="F19" s="24" t="s">
        <v>89</v>
      </c>
      <c r="G19" s="24"/>
      <c r="H19" s="24"/>
      <c r="I19" s="24"/>
      <c r="J19" s="77"/>
      <c r="K19" s="74"/>
      <c r="L19" s="77"/>
    </row>
    <row r="20" spans="2:12" s="8" customFormat="1" ht="18.75" customHeight="1" x14ac:dyDescent="0.4">
      <c r="B20" s="29" t="s">
        <v>1</v>
      </c>
      <c r="C20" s="32">
        <f>I17+1</f>
        <v>46216</v>
      </c>
      <c r="D20" s="32">
        <f>C20+1</f>
        <v>46217</v>
      </c>
      <c r="E20" s="32">
        <f t="shared" ref="E20:I20" si="3">D20+1</f>
        <v>46218</v>
      </c>
      <c r="F20" s="32">
        <f t="shared" si="3"/>
        <v>46219</v>
      </c>
      <c r="G20" s="32">
        <f t="shared" si="3"/>
        <v>46220</v>
      </c>
      <c r="H20" s="32">
        <f t="shared" si="3"/>
        <v>46221</v>
      </c>
      <c r="I20" s="32">
        <f t="shared" si="3"/>
        <v>46222</v>
      </c>
      <c r="J20" s="75"/>
      <c r="K20" s="72">
        <v>1</v>
      </c>
      <c r="L20" s="75">
        <v>1</v>
      </c>
    </row>
    <row r="21" spans="2:12" s="8" customFormat="1" ht="26.25" customHeight="1" x14ac:dyDescent="0.4">
      <c r="B21" s="17" t="s">
        <v>27</v>
      </c>
      <c r="C21" s="10"/>
      <c r="D21" s="10"/>
      <c r="E21" s="10"/>
      <c r="F21" s="10"/>
      <c r="G21" s="10" t="s">
        <v>21</v>
      </c>
      <c r="H21" s="10"/>
      <c r="I21" s="10" t="s">
        <v>3</v>
      </c>
      <c r="J21" s="76"/>
      <c r="K21" s="73"/>
      <c r="L21" s="76"/>
    </row>
    <row r="22" spans="2:12" s="8" customFormat="1" ht="26.25" customHeight="1" thickBot="1" x14ac:dyDescent="0.45">
      <c r="B22" s="26" t="s">
        <v>2</v>
      </c>
      <c r="C22" s="24"/>
      <c r="D22" s="24"/>
      <c r="E22" s="24"/>
      <c r="F22" s="24"/>
      <c r="G22" s="24" t="s">
        <v>83</v>
      </c>
      <c r="H22" s="24"/>
      <c r="I22" s="24"/>
      <c r="J22" s="77"/>
      <c r="K22" s="74"/>
      <c r="L22" s="77"/>
    </row>
    <row r="23" spans="2:12" s="8" customFormat="1" ht="18.75" customHeight="1" x14ac:dyDescent="0.4">
      <c r="B23" s="22" t="s">
        <v>1</v>
      </c>
      <c r="C23" s="32">
        <f>I20+1</f>
        <v>46223</v>
      </c>
      <c r="D23" s="32">
        <f>C23+1</f>
        <v>46224</v>
      </c>
      <c r="E23" s="32">
        <f t="shared" ref="E23:I23" si="4">D23+1</f>
        <v>46225</v>
      </c>
      <c r="F23" s="32">
        <f t="shared" si="4"/>
        <v>46226</v>
      </c>
      <c r="G23" s="32">
        <f t="shared" si="4"/>
        <v>46227</v>
      </c>
      <c r="H23" s="32">
        <f t="shared" si="4"/>
        <v>46228</v>
      </c>
      <c r="I23" s="32">
        <f t="shared" si="4"/>
        <v>46229</v>
      </c>
      <c r="J23" s="75"/>
      <c r="K23" s="72">
        <v>1</v>
      </c>
      <c r="L23" s="75">
        <v>1</v>
      </c>
    </row>
    <row r="24" spans="2:12" s="8" customFormat="1" ht="26.25" customHeight="1" x14ac:dyDescent="0.4">
      <c r="B24" s="17" t="s">
        <v>27</v>
      </c>
      <c r="C24" s="10"/>
      <c r="D24" s="10"/>
      <c r="E24" s="10"/>
      <c r="F24" s="10"/>
      <c r="G24" s="10"/>
      <c r="H24" s="10" t="s">
        <v>3</v>
      </c>
      <c r="I24" s="10" t="s">
        <v>3</v>
      </c>
      <c r="J24" s="76"/>
      <c r="K24" s="73"/>
      <c r="L24" s="76"/>
    </row>
    <row r="25" spans="2:12" s="8" customFormat="1" ht="26.25" customHeight="1" thickBot="1" x14ac:dyDescent="0.45">
      <c r="B25" s="26" t="s">
        <v>2</v>
      </c>
      <c r="C25" s="24"/>
      <c r="D25" s="24"/>
      <c r="E25" s="24"/>
      <c r="F25" s="24"/>
      <c r="G25" s="24"/>
      <c r="H25" s="24"/>
      <c r="I25" s="24"/>
      <c r="J25" s="77"/>
      <c r="K25" s="74"/>
      <c r="L25" s="77"/>
    </row>
    <row r="26" spans="2:12" s="8" customFormat="1" ht="18.75" customHeight="1" x14ac:dyDescent="0.4">
      <c r="B26" s="29" t="s">
        <v>1</v>
      </c>
      <c r="C26" s="32">
        <f>I23+1</f>
        <v>46230</v>
      </c>
      <c r="D26" s="32">
        <f>C26+1</f>
        <v>46231</v>
      </c>
      <c r="E26" s="32">
        <f t="shared" ref="E26:I26" si="5">D26+1</f>
        <v>46232</v>
      </c>
      <c r="F26" s="32">
        <f t="shared" si="5"/>
        <v>46233</v>
      </c>
      <c r="G26" s="32">
        <f t="shared" si="5"/>
        <v>46234</v>
      </c>
      <c r="H26" s="32">
        <f t="shared" si="5"/>
        <v>46235</v>
      </c>
      <c r="I26" s="32">
        <f t="shared" si="5"/>
        <v>46236</v>
      </c>
      <c r="J26" s="75"/>
      <c r="K26" s="72">
        <v>1</v>
      </c>
      <c r="L26" s="75">
        <v>0</v>
      </c>
    </row>
    <row r="27" spans="2:12" s="8" customFormat="1" ht="26.25" customHeight="1" x14ac:dyDescent="0.4">
      <c r="B27" s="17" t="s">
        <v>27</v>
      </c>
      <c r="C27" s="10"/>
      <c r="D27" s="10"/>
      <c r="E27" s="10"/>
      <c r="F27" s="10"/>
      <c r="G27" s="10"/>
      <c r="H27" s="10"/>
      <c r="I27" s="10" t="s">
        <v>3</v>
      </c>
      <c r="J27" s="76"/>
      <c r="K27" s="73"/>
      <c r="L27" s="76"/>
    </row>
    <row r="28" spans="2:12" s="8" customFormat="1" ht="26.25" customHeight="1" thickBot="1" x14ac:dyDescent="0.45">
      <c r="B28" s="26" t="s">
        <v>2</v>
      </c>
      <c r="C28" s="24"/>
      <c r="D28" s="24"/>
      <c r="E28" s="24"/>
      <c r="F28" s="24"/>
      <c r="G28" s="24"/>
      <c r="H28" s="24"/>
      <c r="I28" s="24"/>
      <c r="J28" s="77"/>
      <c r="K28" s="74"/>
      <c r="L28" s="77"/>
    </row>
    <row r="29" spans="2:12" s="8" customFormat="1" ht="18.75" customHeight="1" x14ac:dyDescent="0.4">
      <c r="B29" s="29" t="s">
        <v>25</v>
      </c>
      <c r="C29" s="32">
        <f>I26+1</f>
        <v>46237</v>
      </c>
      <c r="D29" s="32">
        <f>C29+1</f>
        <v>46238</v>
      </c>
      <c r="E29" s="32">
        <f t="shared" ref="E29:I29" si="6">D29+1</f>
        <v>46239</v>
      </c>
      <c r="F29" s="32">
        <f t="shared" si="6"/>
        <v>46240</v>
      </c>
      <c r="G29" s="32">
        <f t="shared" si="6"/>
        <v>46241</v>
      </c>
      <c r="H29" s="32">
        <f t="shared" si="6"/>
        <v>46242</v>
      </c>
      <c r="I29" s="32">
        <f t="shared" si="6"/>
        <v>46243</v>
      </c>
      <c r="J29" s="75"/>
      <c r="K29" s="72">
        <v>1</v>
      </c>
      <c r="L29" s="75">
        <v>1</v>
      </c>
    </row>
    <row r="30" spans="2:12" s="8" customFormat="1" ht="26.25" customHeight="1" x14ac:dyDescent="0.4">
      <c r="B30" s="17" t="s">
        <v>27</v>
      </c>
      <c r="C30" s="10" t="s">
        <v>6</v>
      </c>
      <c r="D30" s="10"/>
      <c r="E30" s="10"/>
      <c r="F30" s="10"/>
      <c r="G30" s="10"/>
      <c r="H30" s="10" t="s">
        <v>3</v>
      </c>
      <c r="I30" s="10" t="s">
        <v>3</v>
      </c>
      <c r="J30" s="76"/>
      <c r="K30" s="73"/>
      <c r="L30" s="76"/>
    </row>
    <row r="31" spans="2:12" s="8" customFormat="1" ht="26.25" customHeight="1" thickBot="1" x14ac:dyDescent="0.45">
      <c r="B31" s="26" t="s">
        <v>2</v>
      </c>
      <c r="C31" s="24" t="s">
        <v>88</v>
      </c>
      <c r="D31" s="24"/>
      <c r="E31" s="24"/>
      <c r="F31" s="24"/>
      <c r="G31" s="24"/>
      <c r="H31" s="24"/>
      <c r="I31" s="24"/>
      <c r="J31" s="77"/>
      <c r="K31" s="74"/>
      <c r="L31" s="77"/>
    </row>
    <row r="32" spans="2:12" s="8" customFormat="1" ht="18.75" customHeight="1" x14ac:dyDescent="0.4">
      <c r="B32" s="22" t="s">
        <v>1</v>
      </c>
      <c r="C32" s="32">
        <f>I29+1</f>
        <v>46244</v>
      </c>
      <c r="D32" s="32">
        <f>C32+1</f>
        <v>46245</v>
      </c>
      <c r="E32" s="32">
        <f t="shared" ref="E32:I32" si="7">D32+1</f>
        <v>46246</v>
      </c>
      <c r="F32" s="32">
        <f t="shared" si="7"/>
        <v>46247</v>
      </c>
      <c r="G32" s="32">
        <f t="shared" si="7"/>
        <v>46248</v>
      </c>
      <c r="H32" s="32">
        <f t="shared" si="7"/>
        <v>46249</v>
      </c>
      <c r="I32" s="32">
        <f t="shared" si="7"/>
        <v>46250</v>
      </c>
      <c r="J32" s="75"/>
      <c r="K32" s="72">
        <v>1</v>
      </c>
      <c r="L32" s="75">
        <v>1</v>
      </c>
    </row>
    <row r="33" spans="2:12" s="8" customFormat="1" ht="26.25" customHeight="1" x14ac:dyDescent="0.4">
      <c r="B33" s="17" t="s">
        <v>27</v>
      </c>
      <c r="C33" s="10"/>
      <c r="D33" s="10"/>
      <c r="E33" s="10"/>
      <c r="F33" s="10" t="s">
        <v>10</v>
      </c>
      <c r="G33" s="10" t="s">
        <v>10</v>
      </c>
      <c r="H33" s="10" t="s">
        <v>10</v>
      </c>
      <c r="I33" s="10" t="s">
        <v>3</v>
      </c>
      <c r="J33" s="76"/>
      <c r="K33" s="73"/>
      <c r="L33" s="76"/>
    </row>
    <row r="34" spans="2:12" s="8" customFormat="1" ht="26.25" customHeight="1" thickBot="1" x14ac:dyDescent="0.45">
      <c r="B34" s="26" t="s">
        <v>2</v>
      </c>
      <c r="C34" s="24"/>
      <c r="D34" s="24"/>
      <c r="E34" s="24"/>
      <c r="F34" s="24"/>
      <c r="G34" s="24"/>
      <c r="H34" s="24"/>
      <c r="I34" s="24"/>
      <c r="J34" s="77"/>
      <c r="K34" s="74"/>
      <c r="L34" s="77"/>
    </row>
    <row r="35" spans="2:12" s="8" customFormat="1" ht="18.75" customHeight="1" x14ac:dyDescent="0.4">
      <c r="B35" s="29" t="s">
        <v>1</v>
      </c>
      <c r="C35" s="32">
        <f>I32+1</f>
        <v>46251</v>
      </c>
      <c r="D35" s="32">
        <f>C35+1</f>
        <v>46252</v>
      </c>
      <c r="E35" s="32">
        <f t="shared" ref="E35:I35" si="8">D35+1</f>
        <v>46253</v>
      </c>
      <c r="F35" s="32">
        <f t="shared" si="8"/>
        <v>46254</v>
      </c>
      <c r="G35" s="32">
        <f t="shared" si="8"/>
        <v>46255</v>
      </c>
      <c r="H35" s="32">
        <f t="shared" si="8"/>
        <v>46256</v>
      </c>
      <c r="I35" s="32">
        <f t="shared" si="8"/>
        <v>46257</v>
      </c>
      <c r="J35" s="75"/>
      <c r="K35" s="72">
        <v>1</v>
      </c>
      <c r="L35" s="75">
        <v>0</v>
      </c>
    </row>
    <row r="36" spans="2:12" s="8" customFormat="1" ht="26.25" customHeight="1" x14ac:dyDescent="0.4">
      <c r="B36" s="17" t="s">
        <v>27</v>
      </c>
      <c r="C36" s="10"/>
      <c r="D36" s="10"/>
      <c r="E36" s="10"/>
      <c r="F36" s="10"/>
      <c r="G36" s="10"/>
      <c r="H36" s="10" t="s">
        <v>3</v>
      </c>
      <c r="I36" s="10"/>
      <c r="J36" s="76"/>
      <c r="K36" s="73"/>
      <c r="L36" s="76"/>
    </row>
    <row r="37" spans="2:12" s="8" customFormat="1" ht="26.25" customHeight="1" thickBot="1" x14ac:dyDescent="0.45">
      <c r="B37" s="26" t="s">
        <v>2</v>
      </c>
      <c r="C37" s="24"/>
      <c r="D37" s="24"/>
      <c r="E37" s="56"/>
      <c r="F37" s="24"/>
      <c r="G37" s="24"/>
      <c r="H37" s="24"/>
      <c r="I37" s="24"/>
      <c r="J37" s="77"/>
      <c r="K37" s="74"/>
      <c r="L37" s="77"/>
    </row>
    <row r="38" spans="2:12" s="8" customFormat="1" ht="18.75" customHeight="1" x14ac:dyDescent="0.4">
      <c r="B38" s="22" t="s">
        <v>1</v>
      </c>
      <c r="C38" s="32">
        <f>I35+1</f>
        <v>46258</v>
      </c>
      <c r="D38" s="32">
        <f>C38+1</f>
        <v>46259</v>
      </c>
      <c r="E38" s="32">
        <f t="shared" ref="E38:I38" si="9">D38+1</f>
        <v>46260</v>
      </c>
      <c r="F38" s="32">
        <f t="shared" si="9"/>
        <v>46261</v>
      </c>
      <c r="G38" s="32">
        <f t="shared" si="9"/>
        <v>46262</v>
      </c>
      <c r="H38" s="32">
        <f t="shared" si="9"/>
        <v>46263</v>
      </c>
      <c r="I38" s="32">
        <f t="shared" si="9"/>
        <v>46264</v>
      </c>
      <c r="J38" s="75"/>
      <c r="K38" s="72">
        <v>1</v>
      </c>
      <c r="L38" s="75">
        <v>1</v>
      </c>
    </row>
    <row r="39" spans="2:12" s="8" customFormat="1" ht="26.25" customHeight="1" x14ac:dyDescent="0.4">
      <c r="B39" s="17" t="s">
        <v>27</v>
      </c>
      <c r="C39" s="10"/>
      <c r="D39" s="10"/>
      <c r="E39" s="10"/>
      <c r="F39" s="10"/>
      <c r="G39" s="10"/>
      <c r="H39" s="10" t="s">
        <v>3</v>
      </c>
      <c r="I39" s="10" t="s">
        <v>3</v>
      </c>
      <c r="J39" s="76"/>
      <c r="K39" s="73"/>
      <c r="L39" s="76"/>
    </row>
    <row r="40" spans="2:12" s="8" customFormat="1" ht="26.25" customHeight="1" thickBot="1" x14ac:dyDescent="0.45">
      <c r="B40" s="26" t="s">
        <v>2</v>
      </c>
      <c r="C40" s="24"/>
      <c r="D40" s="24"/>
      <c r="E40" s="24"/>
      <c r="F40" s="24"/>
      <c r="G40" s="24"/>
      <c r="H40" s="24"/>
      <c r="I40" s="24"/>
      <c r="J40" s="77"/>
      <c r="K40" s="74"/>
      <c r="L40" s="77"/>
    </row>
    <row r="41" spans="2:12" s="8" customFormat="1" ht="18.75" customHeight="1" x14ac:dyDescent="0.4">
      <c r="B41" s="29" t="s">
        <v>1</v>
      </c>
      <c r="C41" s="32">
        <f>I38+1</f>
        <v>46265</v>
      </c>
      <c r="D41" s="32">
        <f>C41+1</f>
        <v>46266</v>
      </c>
      <c r="E41" s="32">
        <f t="shared" ref="E41:I41" si="10">D41+1</f>
        <v>46267</v>
      </c>
      <c r="F41" s="32">
        <f t="shared" si="10"/>
        <v>46268</v>
      </c>
      <c r="G41" s="32">
        <f t="shared" si="10"/>
        <v>46269</v>
      </c>
      <c r="H41" s="32">
        <f t="shared" si="10"/>
        <v>46270</v>
      </c>
      <c r="I41" s="32">
        <f t="shared" si="10"/>
        <v>46271</v>
      </c>
      <c r="J41" s="75"/>
      <c r="K41" s="72">
        <v>1</v>
      </c>
      <c r="L41" s="75">
        <v>1</v>
      </c>
    </row>
    <row r="42" spans="2:12" s="8" customFormat="1" ht="26.25" customHeight="1" x14ac:dyDescent="0.4">
      <c r="B42" s="17" t="s">
        <v>27</v>
      </c>
      <c r="C42" s="10"/>
      <c r="D42" s="10"/>
      <c r="E42" s="10"/>
      <c r="F42" s="10"/>
      <c r="G42" s="10"/>
      <c r="H42" s="10" t="s">
        <v>10</v>
      </c>
      <c r="I42" s="10" t="s">
        <v>10</v>
      </c>
      <c r="J42" s="76"/>
      <c r="K42" s="73"/>
      <c r="L42" s="76"/>
    </row>
    <row r="43" spans="2:12" s="8" customFormat="1" ht="26.25" customHeight="1" thickBot="1" x14ac:dyDescent="0.45">
      <c r="B43" s="26" t="s">
        <v>2</v>
      </c>
      <c r="C43" s="24"/>
      <c r="D43" s="24"/>
      <c r="E43" s="24"/>
      <c r="F43" s="24"/>
      <c r="G43" s="24" t="s">
        <v>61</v>
      </c>
      <c r="H43" s="24"/>
      <c r="I43" s="24"/>
      <c r="J43" s="77"/>
      <c r="K43" s="74"/>
      <c r="L43" s="77"/>
    </row>
    <row r="44" spans="2:12" ht="46.5" customHeight="1" thickBot="1" x14ac:dyDescent="0.45">
      <c r="B44" s="101" t="s">
        <v>12</v>
      </c>
      <c r="C44" s="102"/>
      <c r="D44" s="102"/>
      <c r="E44" s="102"/>
      <c r="F44" s="102"/>
      <c r="G44" s="102"/>
      <c r="H44" s="102"/>
      <c r="I44" s="102"/>
      <c r="J44" s="103"/>
      <c r="K44" s="28">
        <f>SUM(K11:K43)</f>
        <v>11</v>
      </c>
      <c r="L44" s="18">
        <f>SUM(L11:L43)</f>
        <v>9</v>
      </c>
    </row>
    <row r="45" spans="2:12" s="6" customFormat="1" ht="14.25" customHeight="1" x14ac:dyDescent="0.4">
      <c r="B45" s="39" t="s">
        <v>24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</row>
    <row r="46" spans="2:12" ht="14.25" customHeight="1" x14ac:dyDescent="0.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2:12" ht="12" customHeight="1" thickBot="1" x14ac:dyDescent="0.45">
      <c r="B47" s="39" t="s">
        <v>65</v>
      </c>
      <c r="C47" s="40"/>
      <c r="D47" s="40"/>
      <c r="E47" s="40"/>
      <c r="F47" s="43"/>
      <c r="G47" s="40"/>
      <c r="H47" s="44"/>
      <c r="I47" s="36"/>
      <c r="J47" s="36"/>
      <c r="K47" s="36"/>
      <c r="L47" s="36"/>
    </row>
    <row r="48" spans="2:12" s="8" customFormat="1" ht="24" customHeight="1" thickBot="1" x14ac:dyDescent="0.45">
      <c r="B48" s="40">
        <f>L44</f>
        <v>9</v>
      </c>
      <c r="C48" s="40" t="s">
        <v>18</v>
      </c>
      <c r="D48" s="40">
        <f>K44</f>
        <v>11</v>
      </c>
      <c r="E48" s="40" t="s">
        <v>19</v>
      </c>
      <c r="F48" s="43">
        <f>ROUNDDOWN(B48/D48,3)</f>
        <v>0.81799999999999995</v>
      </c>
      <c r="G48" s="40" t="s">
        <v>20</v>
      </c>
      <c r="H48" s="106" t="str">
        <f>IF(AND(F48&gt;=100%),"達成","未達成")</f>
        <v>未達成</v>
      </c>
      <c r="I48" s="107"/>
      <c r="J48" s="40"/>
      <c r="K48" s="40"/>
      <c r="L48" s="40"/>
    </row>
    <row r="49" spans="2:12" s="8" customFormat="1" ht="12" customHeight="1" x14ac:dyDescent="0.4">
      <c r="B49" s="6"/>
      <c r="C49" s="40"/>
      <c r="D49" s="40"/>
      <c r="E49" s="40"/>
      <c r="F49" s="43"/>
      <c r="G49" s="40"/>
      <c r="H49" s="46"/>
      <c r="I49" s="46"/>
      <c r="J49" s="40"/>
      <c r="K49" s="40"/>
      <c r="L49" s="40"/>
    </row>
    <row r="50" spans="2:12" x14ac:dyDescent="0.4">
      <c r="B50" s="6"/>
    </row>
  </sheetData>
  <mergeCells count="52">
    <mergeCell ref="K17:K19"/>
    <mergeCell ref="L17:L19"/>
    <mergeCell ref="K20:K22"/>
    <mergeCell ref="K23:K25"/>
    <mergeCell ref="L20:L22"/>
    <mergeCell ref="L23:L25"/>
    <mergeCell ref="B44:J44"/>
    <mergeCell ref="H48:I48"/>
    <mergeCell ref="K26:K28"/>
    <mergeCell ref="L26:L28"/>
    <mergeCell ref="K29:K31"/>
    <mergeCell ref="L29:L31"/>
    <mergeCell ref="K38:K40"/>
    <mergeCell ref="L38:L40"/>
    <mergeCell ref="K41:K43"/>
    <mergeCell ref="L41:L43"/>
    <mergeCell ref="K32:K34"/>
    <mergeCell ref="L32:L34"/>
    <mergeCell ref="K35:K37"/>
    <mergeCell ref="L35:L37"/>
    <mergeCell ref="J11:J13"/>
    <mergeCell ref="J32:J34"/>
    <mergeCell ref="J35:J37"/>
    <mergeCell ref="J38:J40"/>
    <mergeCell ref="J41:J43"/>
    <mergeCell ref="J26:J28"/>
    <mergeCell ref="J14:J16"/>
    <mergeCell ref="J29:J31"/>
    <mergeCell ref="J17:J19"/>
    <mergeCell ref="J20:J22"/>
    <mergeCell ref="J23:J25"/>
    <mergeCell ref="K14:K16"/>
    <mergeCell ref="L14:L16"/>
    <mergeCell ref="K9:L9"/>
    <mergeCell ref="K11:K13"/>
    <mergeCell ref="L11:L13"/>
    <mergeCell ref="B1:L1"/>
    <mergeCell ref="B8:B10"/>
    <mergeCell ref="C8:C10"/>
    <mergeCell ref="D8:D10"/>
    <mergeCell ref="E8:E10"/>
    <mergeCell ref="F8:F10"/>
    <mergeCell ref="C3:G3"/>
    <mergeCell ref="I3:J3"/>
    <mergeCell ref="C4:G4"/>
    <mergeCell ref="C5:G5"/>
    <mergeCell ref="I5:J5"/>
    <mergeCell ref="G8:G10"/>
    <mergeCell ref="H8:H10"/>
    <mergeCell ref="I8:I10"/>
    <mergeCell ref="J8:J10"/>
    <mergeCell ref="K8:L8"/>
  </mergeCells>
  <phoneticPr fontId="2"/>
  <conditionalFormatting sqref="C12:I43">
    <cfRule type="expression" dxfId="17" priority="2">
      <formula>C12="休日休工"</formula>
    </cfRule>
    <cfRule type="expression" dxfId="16" priority="3">
      <formula>C12="天候休工"</formula>
    </cfRule>
    <cfRule type="expression" dxfId="15" priority="4">
      <formula>C12="振替休工"</formula>
    </cfRule>
    <cfRule type="expression" dxfId="14" priority="5">
      <formula>C12="休工"</formula>
    </cfRule>
    <cfRule type="expression" dxfId="13" priority="6">
      <formula>C12="対象外"</formula>
    </cfRule>
  </conditionalFormatting>
  <dataValidations count="1">
    <dataValidation type="list" allowBlank="1" showInputMessage="1" showErrorMessage="1" sqref="K8:L8">
      <formula1>$N$8:$N$9</formula1>
    </dataValidation>
  </dataValidations>
  <pageMargins left="0.7" right="0.7" top="0.75" bottom="0.75" header="0.3" footer="0.3"/>
  <pageSetup paperSize="9" scale="51" fitToHeight="0" orientation="portrait" r:id="rId1"/>
  <ignoredErrors>
    <ignoredError sqref="D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1A861D8-2B88-4B39-8697-2014FF0B985E}">
            <xm:f>COUNTIF(祝日!$B:$B,C11)=1</xm:f>
            <x14:dxf>
              <fill>
                <patternFill>
                  <bgColor rgb="FF92D050"/>
                </patternFill>
              </fill>
            </x14:dxf>
          </x14:cfRule>
          <xm:sqref>C11:I43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リスト!$A$2:$A$6</xm:f>
          </x14:formula1>
          <xm:sqref>C12:I12 C39:I39 C33:I33 C30:I30 C27:I27 C24:I24 C21:I21 C18:I18 C36:I36 C15:I15 C42:I42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2"/>
  <sheetViews>
    <sheetView view="pageBreakPreview" zoomScaleNormal="100" zoomScaleSheetLayoutView="100" workbookViewId="0">
      <pane xSplit="1" ySplit="10" topLeftCell="B36" activePane="bottomRight" state="frozen"/>
      <selection activeCell="P10" sqref="P10"/>
      <selection pane="topRight" activeCell="P10" sqref="P10"/>
      <selection pane="bottomLeft" activeCell="P10" sqref="P10"/>
      <selection pane="bottomRight" activeCell="K54" sqref="K54"/>
    </sheetView>
  </sheetViews>
  <sheetFormatPr defaultRowHeight="12" x14ac:dyDescent="0.4"/>
  <cols>
    <col min="1" max="1" width="2.5" style="7" customWidth="1"/>
    <col min="2" max="2" width="9" style="8"/>
    <col min="3" max="3" width="9.5" style="7" bestFit="1" customWidth="1"/>
    <col min="4" max="4" width="9" style="7"/>
    <col min="5" max="5" width="9.5" style="7" bestFit="1" customWidth="1"/>
    <col min="6" max="9" width="9" style="7"/>
    <col min="10" max="10" width="22.75" style="7" customWidth="1"/>
    <col min="11" max="11" width="14.625" style="7" customWidth="1"/>
    <col min="12" max="12" width="9" style="7"/>
    <col min="13" max="13" width="2.375" style="7" customWidth="1"/>
    <col min="14" max="16384" width="9" style="7"/>
  </cols>
  <sheetData>
    <row r="1" spans="2:14" ht="26.25" customHeight="1" x14ac:dyDescent="0.4">
      <c r="B1" s="81" t="s">
        <v>37</v>
      </c>
      <c r="C1" s="81"/>
      <c r="D1" s="81"/>
      <c r="E1" s="81"/>
      <c r="F1" s="81"/>
      <c r="G1" s="81"/>
      <c r="H1" s="81"/>
      <c r="I1" s="81"/>
      <c r="J1" s="81"/>
      <c r="K1" s="34"/>
      <c r="M1" s="34"/>
    </row>
    <row r="2" spans="2:14" ht="14.25" customHeight="1" x14ac:dyDescent="0.4">
      <c r="B2" s="35"/>
      <c r="C2" s="36"/>
      <c r="D2" s="36"/>
      <c r="E2" s="36"/>
      <c r="F2" s="36"/>
      <c r="G2" s="36"/>
      <c r="H2" s="36"/>
      <c r="I2" s="36"/>
      <c r="J2" s="36"/>
    </row>
    <row r="3" spans="2:14" ht="14.25" customHeight="1" x14ac:dyDescent="0.4">
      <c r="B3" s="37" t="s">
        <v>13</v>
      </c>
      <c r="C3" s="130" t="s">
        <v>17</v>
      </c>
      <c r="D3" s="130"/>
      <c r="E3" s="130"/>
      <c r="F3" s="130"/>
      <c r="G3" s="130"/>
      <c r="H3" s="37" t="s">
        <v>23</v>
      </c>
      <c r="I3" s="130" t="s">
        <v>36</v>
      </c>
      <c r="J3" s="130"/>
      <c r="K3" s="55" t="s">
        <v>59</v>
      </c>
    </row>
    <row r="4" spans="2:14" ht="14.25" customHeight="1" x14ac:dyDescent="0.4">
      <c r="B4" s="37" t="s">
        <v>22</v>
      </c>
      <c r="C4" s="131" t="s">
        <v>75</v>
      </c>
      <c r="D4" s="131"/>
      <c r="E4" s="131"/>
      <c r="F4" s="131"/>
      <c r="G4" s="131"/>
      <c r="H4" s="38"/>
      <c r="I4" s="36"/>
      <c r="J4" s="36"/>
    </row>
    <row r="5" spans="2:14" ht="14.25" customHeight="1" x14ac:dyDescent="0.4">
      <c r="B5" s="37" t="s">
        <v>14</v>
      </c>
      <c r="C5" s="130" t="s">
        <v>16</v>
      </c>
      <c r="D5" s="130"/>
      <c r="E5" s="130"/>
      <c r="F5" s="130"/>
      <c r="G5" s="130"/>
      <c r="H5" s="37" t="s">
        <v>15</v>
      </c>
      <c r="I5" s="130" t="s">
        <v>30</v>
      </c>
      <c r="J5" s="130"/>
    </row>
    <row r="6" spans="2:14" ht="14.25" customHeight="1" thickBot="1" x14ac:dyDescent="0.45">
      <c r="B6" s="37"/>
      <c r="C6" s="39"/>
      <c r="D6" s="39"/>
      <c r="E6" s="39"/>
      <c r="F6" s="39"/>
      <c r="G6" s="39"/>
      <c r="H6" s="37"/>
      <c r="I6" s="39"/>
      <c r="J6" s="39"/>
    </row>
    <row r="7" spans="2:14" ht="14.25" customHeight="1" thickBot="1" x14ac:dyDescent="0.45">
      <c r="B7" s="40"/>
      <c r="C7" s="36"/>
      <c r="D7" s="36"/>
      <c r="E7" s="41"/>
      <c r="F7" s="39"/>
      <c r="G7" s="39"/>
      <c r="H7" s="37"/>
      <c r="I7" s="39"/>
      <c r="J7" s="39"/>
      <c r="K7" s="65">
        <v>46195</v>
      </c>
      <c r="N7" s="33">
        <f>WEEKDAY($K$7)</f>
        <v>2</v>
      </c>
    </row>
    <row r="8" spans="2:14" ht="11.25" customHeight="1" thickBot="1" x14ac:dyDescent="0.45">
      <c r="B8" s="82"/>
      <c r="C8" s="85" t="s">
        <v>77</v>
      </c>
      <c r="D8" s="85" t="s">
        <v>78</v>
      </c>
      <c r="E8" s="85" t="s">
        <v>79</v>
      </c>
      <c r="F8" s="85" t="s">
        <v>80</v>
      </c>
      <c r="G8" s="85" t="s">
        <v>81</v>
      </c>
      <c r="H8" s="88" t="s">
        <v>82</v>
      </c>
      <c r="I8" s="91" t="s">
        <v>0</v>
      </c>
      <c r="J8" s="94" t="s">
        <v>2</v>
      </c>
      <c r="K8" s="67" t="s">
        <v>73</v>
      </c>
      <c r="N8" s="7" t="s">
        <v>72</v>
      </c>
    </row>
    <row r="9" spans="2:14" ht="11.25" customHeight="1" thickBot="1" x14ac:dyDescent="0.45">
      <c r="B9" s="83"/>
      <c r="C9" s="86"/>
      <c r="D9" s="86"/>
      <c r="E9" s="86"/>
      <c r="F9" s="86"/>
      <c r="G9" s="86"/>
      <c r="H9" s="89"/>
      <c r="I9" s="92"/>
      <c r="J9" s="95"/>
      <c r="K9" s="67" t="s">
        <v>67</v>
      </c>
      <c r="N9" s="7" t="s">
        <v>73</v>
      </c>
    </row>
    <row r="10" spans="2:14" s="8" customFormat="1" ht="26.25" customHeight="1" thickBot="1" x14ac:dyDescent="0.45">
      <c r="B10" s="84"/>
      <c r="C10" s="87"/>
      <c r="D10" s="87"/>
      <c r="E10" s="87"/>
      <c r="F10" s="87"/>
      <c r="G10" s="87"/>
      <c r="H10" s="90"/>
      <c r="I10" s="93"/>
      <c r="J10" s="96"/>
      <c r="K10" s="68" t="s">
        <v>68</v>
      </c>
    </row>
    <row r="11" spans="2:14" s="8" customFormat="1" ht="18.75" customHeight="1" x14ac:dyDescent="0.4">
      <c r="B11" s="22" t="s">
        <v>1</v>
      </c>
      <c r="C11" s="31">
        <f>$K$7-($N$7-2)</f>
        <v>46195</v>
      </c>
      <c r="D11" s="31">
        <f>C11+1</f>
        <v>46196</v>
      </c>
      <c r="E11" s="31">
        <f t="shared" ref="E11:I11" si="0">D11+1</f>
        <v>46197</v>
      </c>
      <c r="F11" s="31">
        <f t="shared" si="0"/>
        <v>46198</v>
      </c>
      <c r="G11" s="31">
        <f t="shared" si="0"/>
        <v>46199</v>
      </c>
      <c r="H11" s="31">
        <f t="shared" si="0"/>
        <v>46200</v>
      </c>
      <c r="I11" s="31">
        <f t="shared" si="0"/>
        <v>46201</v>
      </c>
      <c r="J11" s="146"/>
      <c r="K11" s="149"/>
    </row>
    <row r="12" spans="2:14" s="8" customFormat="1" ht="26.25" customHeight="1" x14ac:dyDescent="0.4">
      <c r="B12" s="17" t="s">
        <v>27</v>
      </c>
      <c r="C12" s="10"/>
      <c r="D12" s="10"/>
      <c r="E12" s="10"/>
      <c r="F12" s="10"/>
      <c r="G12" s="10"/>
      <c r="H12" s="10" t="s">
        <v>3</v>
      </c>
      <c r="I12" s="10" t="s">
        <v>3</v>
      </c>
      <c r="J12" s="147"/>
      <c r="K12" s="149"/>
    </row>
    <row r="13" spans="2:14" s="8" customFormat="1" ht="26.25" customHeight="1" thickBot="1" x14ac:dyDescent="0.45">
      <c r="B13" s="25" t="s">
        <v>2</v>
      </c>
      <c r="C13" s="23" t="s">
        <v>26</v>
      </c>
      <c r="D13" s="23"/>
      <c r="E13" s="23"/>
      <c r="F13" s="23"/>
      <c r="G13" s="23"/>
      <c r="H13" s="23"/>
      <c r="I13" s="23"/>
      <c r="J13" s="147"/>
      <c r="K13" s="150"/>
    </row>
    <row r="14" spans="2:14" s="8" customFormat="1" ht="18.75" customHeight="1" x14ac:dyDescent="0.4">
      <c r="B14" s="29" t="s">
        <v>25</v>
      </c>
      <c r="C14" s="32">
        <f>I11+1</f>
        <v>46202</v>
      </c>
      <c r="D14" s="32">
        <f>C14+1</f>
        <v>46203</v>
      </c>
      <c r="E14" s="32">
        <f t="shared" ref="E14:I14" si="1">D14+1</f>
        <v>46204</v>
      </c>
      <c r="F14" s="32">
        <f t="shared" si="1"/>
        <v>46205</v>
      </c>
      <c r="G14" s="32">
        <f t="shared" si="1"/>
        <v>46206</v>
      </c>
      <c r="H14" s="32">
        <f t="shared" si="1"/>
        <v>46207</v>
      </c>
      <c r="I14" s="32">
        <f t="shared" si="1"/>
        <v>46208</v>
      </c>
      <c r="J14" s="143" t="s">
        <v>85</v>
      </c>
      <c r="K14" s="148" t="s">
        <v>66</v>
      </c>
    </row>
    <row r="15" spans="2:14" s="8" customFormat="1" ht="26.25" customHeight="1" x14ac:dyDescent="0.4">
      <c r="B15" s="17" t="s">
        <v>27</v>
      </c>
      <c r="C15" s="10"/>
      <c r="D15" s="10"/>
      <c r="E15" s="10"/>
      <c r="F15" s="10"/>
      <c r="G15" s="10" t="s">
        <v>21</v>
      </c>
      <c r="H15" s="10"/>
      <c r="I15" s="10" t="s">
        <v>3</v>
      </c>
      <c r="J15" s="144"/>
      <c r="K15" s="149"/>
    </row>
    <row r="16" spans="2:14" s="8" customFormat="1" ht="26.25" customHeight="1" thickBot="1" x14ac:dyDescent="0.45">
      <c r="B16" s="26" t="s">
        <v>2</v>
      </c>
      <c r="C16" s="24"/>
      <c r="D16" s="24"/>
      <c r="E16" s="24"/>
      <c r="F16" s="24"/>
      <c r="G16" s="24"/>
      <c r="H16" s="24"/>
      <c r="I16" s="24"/>
      <c r="J16" s="145"/>
      <c r="K16" s="150"/>
    </row>
    <row r="17" spans="2:11" s="8" customFormat="1" ht="18.75" customHeight="1" x14ac:dyDescent="0.4">
      <c r="B17" s="22" t="s">
        <v>1</v>
      </c>
      <c r="C17" s="31">
        <f>I14+1</f>
        <v>46209</v>
      </c>
      <c r="D17" s="31">
        <f>C17+1</f>
        <v>46210</v>
      </c>
      <c r="E17" s="31">
        <f t="shared" ref="E17:I17" si="2">D17+1</f>
        <v>46211</v>
      </c>
      <c r="F17" s="31">
        <f t="shared" si="2"/>
        <v>46212</v>
      </c>
      <c r="G17" s="31">
        <f t="shared" si="2"/>
        <v>46213</v>
      </c>
      <c r="H17" s="31">
        <f t="shared" si="2"/>
        <v>46214</v>
      </c>
      <c r="I17" s="31">
        <f t="shared" si="2"/>
        <v>46215</v>
      </c>
      <c r="J17" s="75"/>
      <c r="K17" s="148"/>
    </row>
    <row r="18" spans="2:11" s="8" customFormat="1" ht="26.25" customHeight="1" x14ac:dyDescent="0.4">
      <c r="B18" s="17" t="s">
        <v>27</v>
      </c>
      <c r="C18" s="10"/>
      <c r="D18" s="10"/>
      <c r="E18" s="10"/>
      <c r="F18" s="10"/>
      <c r="G18" s="10"/>
      <c r="H18" s="10" t="s">
        <v>3</v>
      </c>
      <c r="I18" s="10" t="s">
        <v>3</v>
      </c>
      <c r="J18" s="76"/>
      <c r="K18" s="149"/>
    </row>
    <row r="19" spans="2:11" s="8" customFormat="1" ht="26.25" customHeight="1" thickBot="1" x14ac:dyDescent="0.45">
      <c r="B19" s="26" t="s">
        <v>2</v>
      </c>
      <c r="C19" s="24"/>
      <c r="D19" s="24"/>
      <c r="E19" s="24"/>
      <c r="F19" s="24"/>
      <c r="G19" s="24"/>
      <c r="H19" s="24"/>
      <c r="I19" s="24"/>
      <c r="J19" s="77"/>
      <c r="K19" s="150"/>
    </row>
    <row r="20" spans="2:11" s="8" customFormat="1" ht="18.75" customHeight="1" x14ac:dyDescent="0.4">
      <c r="B20" s="29" t="s">
        <v>1</v>
      </c>
      <c r="C20" s="32">
        <f>I17+1</f>
        <v>46216</v>
      </c>
      <c r="D20" s="32">
        <f>C20+1</f>
        <v>46217</v>
      </c>
      <c r="E20" s="32">
        <f t="shared" ref="E20:I20" si="3">D20+1</f>
        <v>46218</v>
      </c>
      <c r="F20" s="32">
        <f t="shared" si="3"/>
        <v>46219</v>
      </c>
      <c r="G20" s="32">
        <f t="shared" si="3"/>
        <v>46220</v>
      </c>
      <c r="H20" s="32">
        <f t="shared" si="3"/>
        <v>46221</v>
      </c>
      <c r="I20" s="32">
        <f t="shared" si="3"/>
        <v>46222</v>
      </c>
      <c r="J20" s="143"/>
      <c r="K20" s="148"/>
    </row>
    <row r="21" spans="2:11" s="8" customFormat="1" ht="26.25" customHeight="1" x14ac:dyDescent="0.4">
      <c r="B21" s="17" t="s">
        <v>27</v>
      </c>
      <c r="C21" s="10"/>
      <c r="D21" s="10"/>
      <c r="E21" s="10"/>
      <c r="F21" s="10"/>
      <c r="G21" s="10"/>
      <c r="H21" s="10" t="s">
        <v>3</v>
      </c>
      <c r="I21" s="10" t="s">
        <v>3</v>
      </c>
      <c r="J21" s="144"/>
      <c r="K21" s="149"/>
    </row>
    <row r="22" spans="2:11" s="8" customFormat="1" ht="26.25" customHeight="1" thickBot="1" x14ac:dyDescent="0.45">
      <c r="B22" s="26" t="s">
        <v>2</v>
      </c>
      <c r="C22" s="24"/>
      <c r="D22" s="24"/>
      <c r="E22" s="24"/>
      <c r="F22" s="24"/>
      <c r="G22" s="24"/>
      <c r="H22" s="24"/>
      <c r="I22" s="24"/>
      <c r="J22" s="145"/>
      <c r="K22" s="150"/>
    </row>
    <row r="23" spans="2:11" s="8" customFormat="1" ht="18.75" customHeight="1" x14ac:dyDescent="0.4">
      <c r="B23" s="22" t="s">
        <v>1</v>
      </c>
      <c r="C23" s="32">
        <f>I20+1</f>
        <v>46223</v>
      </c>
      <c r="D23" s="32">
        <f>C23+1</f>
        <v>46224</v>
      </c>
      <c r="E23" s="32">
        <f t="shared" ref="E23:I23" si="4">D23+1</f>
        <v>46225</v>
      </c>
      <c r="F23" s="32">
        <f t="shared" si="4"/>
        <v>46226</v>
      </c>
      <c r="G23" s="32">
        <f t="shared" si="4"/>
        <v>46227</v>
      </c>
      <c r="H23" s="32">
        <f t="shared" si="4"/>
        <v>46228</v>
      </c>
      <c r="I23" s="32">
        <f t="shared" si="4"/>
        <v>46229</v>
      </c>
      <c r="J23" s="75"/>
      <c r="K23" s="148"/>
    </row>
    <row r="24" spans="2:11" s="8" customFormat="1" ht="26.25" customHeight="1" x14ac:dyDescent="0.4">
      <c r="B24" s="17" t="s">
        <v>27</v>
      </c>
      <c r="C24" s="10"/>
      <c r="D24" s="10"/>
      <c r="E24" s="10"/>
      <c r="F24" s="10"/>
      <c r="G24" s="10"/>
      <c r="H24" s="10" t="s">
        <v>3</v>
      </c>
      <c r="I24" s="10" t="s">
        <v>3</v>
      </c>
      <c r="J24" s="76"/>
      <c r="K24" s="149"/>
    </row>
    <row r="25" spans="2:11" s="8" customFormat="1" ht="26.25" customHeight="1" thickBot="1" x14ac:dyDescent="0.45">
      <c r="B25" s="26" t="s">
        <v>2</v>
      </c>
      <c r="C25" s="24"/>
      <c r="D25" s="24"/>
      <c r="E25" s="24"/>
      <c r="F25" s="24"/>
      <c r="G25" s="24"/>
      <c r="H25" s="24"/>
      <c r="I25" s="24"/>
      <c r="J25" s="77"/>
      <c r="K25" s="150"/>
    </row>
    <row r="26" spans="2:11" s="8" customFormat="1" ht="18.75" customHeight="1" x14ac:dyDescent="0.4">
      <c r="B26" s="29" t="s">
        <v>1</v>
      </c>
      <c r="C26" s="32">
        <f>I23+1</f>
        <v>46230</v>
      </c>
      <c r="D26" s="32">
        <f>C26+1</f>
        <v>46231</v>
      </c>
      <c r="E26" s="32">
        <f t="shared" ref="E26:I26" si="5">D26+1</f>
        <v>46232</v>
      </c>
      <c r="F26" s="32">
        <f t="shared" si="5"/>
        <v>46233</v>
      </c>
      <c r="G26" s="32">
        <f t="shared" si="5"/>
        <v>46234</v>
      </c>
      <c r="H26" s="32">
        <f t="shared" si="5"/>
        <v>46235</v>
      </c>
      <c r="I26" s="32">
        <f t="shared" si="5"/>
        <v>46236</v>
      </c>
      <c r="J26" s="143" t="s">
        <v>86</v>
      </c>
      <c r="K26" s="148" t="s">
        <v>66</v>
      </c>
    </row>
    <row r="27" spans="2:11" s="8" customFormat="1" ht="26.25" customHeight="1" x14ac:dyDescent="0.4">
      <c r="B27" s="17" t="s">
        <v>27</v>
      </c>
      <c r="C27" s="10"/>
      <c r="D27" s="10"/>
      <c r="E27" s="10"/>
      <c r="F27" s="10"/>
      <c r="G27" s="10"/>
      <c r="H27" s="10" t="s">
        <v>3</v>
      </c>
      <c r="I27" s="10" t="s">
        <v>3</v>
      </c>
      <c r="J27" s="144"/>
      <c r="K27" s="149"/>
    </row>
    <row r="28" spans="2:11" s="8" customFormat="1" ht="26.25" customHeight="1" thickBot="1" x14ac:dyDescent="0.45">
      <c r="B28" s="26" t="s">
        <v>2</v>
      </c>
      <c r="C28" s="24"/>
      <c r="D28" s="24"/>
      <c r="E28" s="24"/>
      <c r="F28" s="24"/>
      <c r="G28" s="24"/>
      <c r="H28" s="24"/>
      <c r="I28" s="24"/>
      <c r="J28" s="145"/>
      <c r="K28" s="150"/>
    </row>
    <row r="29" spans="2:11" s="8" customFormat="1" ht="18.75" customHeight="1" x14ac:dyDescent="0.4">
      <c r="B29" s="29" t="s">
        <v>25</v>
      </c>
      <c r="C29" s="32">
        <f>I26+1</f>
        <v>46237</v>
      </c>
      <c r="D29" s="32">
        <f>C29+1</f>
        <v>46238</v>
      </c>
      <c r="E29" s="32">
        <f t="shared" ref="E29:I29" si="6">D29+1</f>
        <v>46239</v>
      </c>
      <c r="F29" s="32">
        <f t="shared" si="6"/>
        <v>46240</v>
      </c>
      <c r="G29" s="32">
        <f t="shared" si="6"/>
        <v>46241</v>
      </c>
      <c r="H29" s="32">
        <f t="shared" si="6"/>
        <v>46242</v>
      </c>
      <c r="I29" s="32">
        <f t="shared" si="6"/>
        <v>46243</v>
      </c>
      <c r="J29" s="75"/>
      <c r="K29" s="148"/>
    </row>
    <row r="30" spans="2:11" s="8" customFormat="1" ht="26.25" customHeight="1" x14ac:dyDescent="0.4">
      <c r="B30" s="17" t="s">
        <v>27</v>
      </c>
      <c r="C30" s="10"/>
      <c r="D30" s="10"/>
      <c r="E30" s="10"/>
      <c r="F30" s="10"/>
      <c r="G30" s="10"/>
      <c r="H30" s="10" t="s">
        <v>3</v>
      </c>
      <c r="I30" s="10" t="s">
        <v>3</v>
      </c>
      <c r="J30" s="76"/>
      <c r="K30" s="149"/>
    </row>
    <row r="31" spans="2:11" s="8" customFormat="1" ht="26.25" customHeight="1" thickBot="1" x14ac:dyDescent="0.45">
      <c r="B31" s="26" t="s">
        <v>2</v>
      </c>
      <c r="C31" s="24"/>
      <c r="D31" s="24"/>
      <c r="E31" s="24"/>
      <c r="F31" s="24"/>
      <c r="G31" s="24"/>
      <c r="H31" s="24"/>
      <c r="I31" s="24"/>
      <c r="J31" s="77"/>
      <c r="K31" s="150"/>
    </row>
    <row r="32" spans="2:11" s="8" customFormat="1" ht="18.75" customHeight="1" x14ac:dyDescent="0.4">
      <c r="B32" s="22" t="s">
        <v>1</v>
      </c>
      <c r="C32" s="32">
        <f>I29+1</f>
        <v>46244</v>
      </c>
      <c r="D32" s="32">
        <f>C32+1</f>
        <v>46245</v>
      </c>
      <c r="E32" s="32">
        <f t="shared" ref="E32:I32" si="7">D32+1</f>
        <v>46246</v>
      </c>
      <c r="F32" s="32">
        <f t="shared" si="7"/>
        <v>46247</v>
      </c>
      <c r="G32" s="32">
        <f t="shared" si="7"/>
        <v>46248</v>
      </c>
      <c r="H32" s="32">
        <f t="shared" si="7"/>
        <v>46249</v>
      </c>
      <c r="I32" s="32">
        <f t="shared" si="7"/>
        <v>46250</v>
      </c>
      <c r="J32" s="75"/>
      <c r="K32" s="148"/>
    </row>
    <row r="33" spans="2:11" s="8" customFormat="1" ht="26.25" customHeight="1" x14ac:dyDescent="0.4">
      <c r="B33" s="17" t="s">
        <v>27</v>
      </c>
      <c r="C33" s="10"/>
      <c r="D33" s="10"/>
      <c r="E33" s="10"/>
      <c r="F33" s="10" t="s">
        <v>10</v>
      </c>
      <c r="G33" s="10" t="s">
        <v>10</v>
      </c>
      <c r="H33" s="10" t="s">
        <v>10</v>
      </c>
      <c r="I33" s="10" t="s">
        <v>3</v>
      </c>
      <c r="J33" s="76"/>
      <c r="K33" s="149"/>
    </row>
    <row r="34" spans="2:11" s="8" customFormat="1" ht="26.25" customHeight="1" thickBot="1" x14ac:dyDescent="0.45">
      <c r="B34" s="26" t="s">
        <v>2</v>
      </c>
      <c r="C34" s="24"/>
      <c r="D34" s="24"/>
      <c r="E34" s="24"/>
      <c r="F34" s="24"/>
      <c r="G34" s="24"/>
      <c r="H34" s="24"/>
      <c r="I34" s="24"/>
      <c r="J34" s="77"/>
      <c r="K34" s="150"/>
    </row>
    <row r="35" spans="2:11" s="8" customFormat="1" ht="18.75" customHeight="1" x14ac:dyDescent="0.4">
      <c r="B35" s="29" t="s">
        <v>1</v>
      </c>
      <c r="C35" s="32">
        <f>I32+1</f>
        <v>46251</v>
      </c>
      <c r="D35" s="32">
        <f>C35+1</f>
        <v>46252</v>
      </c>
      <c r="E35" s="32">
        <f t="shared" ref="E35:I35" si="8">D35+1</f>
        <v>46253</v>
      </c>
      <c r="F35" s="32">
        <f t="shared" si="8"/>
        <v>46254</v>
      </c>
      <c r="G35" s="32">
        <f t="shared" si="8"/>
        <v>46255</v>
      </c>
      <c r="H35" s="32">
        <f t="shared" si="8"/>
        <v>46256</v>
      </c>
      <c r="I35" s="32">
        <f t="shared" si="8"/>
        <v>46257</v>
      </c>
      <c r="J35" s="143"/>
      <c r="K35" s="148"/>
    </row>
    <row r="36" spans="2:11" s="8" customFormat="1" ht="26.25" customHeight="1" x14ac:dyDescent="0.4">
      <c r="B36" s="17" t="s">
        <v>27</v>
      </c>
      <c r="C36" s="10"/>
      <c r="D36" s="10"/>
      <c r="E36" s="10"/>
      <c r="F36" s="10"/>
      <c r="G36" s="10"/>
      <c r="H36" s="10" t="s">
        <v>3</v>
      </c>
      <c r="I36" s="10" t="s">
        <v>3</v>
      </c>
      <c r="J36" s="144"/>
      <c r="K36" s="149"/>
    </row>
    <row r="37" spans="2:11" s="8" customFormat="1" ht="26.25" customHeight="1" thickBot="1" x14ac:dyDescent="0.45">
      <c r="B37" s="26" t="s">
        <v>2</v>
      </c>
      <c r="C37" s="24"/>
      <c r="D37" s="24"/>
      <c r="E37" s="24"/>
      <c r="F37" s="24"/>
      <c r="G37" s="24"/>
      <c r="H37" s="24"/>
      <c r="I37" s="24"/>
      <c r="J37" s="145"/>
      <c r="K37" s="150"/>
    </row>
    <row r="38" spans="2:11" s="8" customFormat="1" ht="18.75" customHeight="1" x14ac:dyDescent="0.4">
      <c r="B38" s="22" t="s">
        <v>1</v>
      </c>
      <c r="C38" s="32">
        <f>I35+1</f>
        <v>46258</v>
      </c>
      <c r="D38" s="32">
        <f>C38+1</f>
        <v>46259</v>
      </c>
      <c r="E38" s="32">
        <f t="shared" ref="E38:I38" si="9">D38+1</f>
        <v>46260</v>
      </c>
      <c r="F38" s="32">
        <f t="shared" si="9"/>
        <v>46261</v>
      </c>
      <c r="G38" s="32">
        <f t="shared" si="9"/>
        <v>46262</v>
      </c>
      <c r="H38" s="32">
        <f t="shared" si="9"/>
        <v>46263</v>
      </c>
      <c r="I38" s="32">
        <f t="shared" si="9"/>
        <v>46264</v>
      </c>
      <c r="J38" s="142" t="s">
        <v>87</v>
      </c>
      <c r="K38" s="148" t="s">
        <v>66</v>
      </c>
    </row>
    <row r="39" spans="2:11" s="8" customFormat="1" ht="26.25" customHeight="1" x14ac:dyDescent="0.4">
      <c r="B39" s="17" t="s">
        <v>27</v>
      </c>
      <c r="C39" s="10"/>
      <c r="D39" s="10"/>
      <c r="E39" s="10"/>
      <c r="F39" s="10"/>
      <c r="G39" s="10"/>
      <c r="H39" s="10" t="s">
        <v>3</v>
      </c>
      <c r="I39" s="10" t="s">
        <v>3</v>
      </c>
      <c r="J39" s="79"/>
      <c r="K39" s="149"/>
    </row>
    <row r="40" spans="2:11" s="8" customFormat="1" ht="26.25" customHeight="1" thickBot="1" x14ac:dyDescent="0.45">
      <c r="B40" s="26" t="s">
        <v>2</v>
      </c>
      <c r="C40" s="24"/>
      <c r="D40" s="24"/>
      <c r="E40" s="24"/>
      <c r="F40" s="24"/>
      <c r="G40" s="24"/>
      <c r="H40" s="24"/>
      <c r="I40" s="24"/>
      <c r="J40" s="80"/>
      <c r="K40" s="150"/>
    </row>
    <row r="41" spans="2:11" s="8" customFormat="1" ht="18.75" customHeight="1" x14ac:dyDescent="0.4">
      <c r="B41" s="29" t="s">
        <v>25</v>
      </c>
      <c r="C41" s="32">
        <f>I38+1</f>
        <v>46265</v>
      </c>
      <c r="D41" s="32">
        <f>C41+1</f>
        <v>46266</v>
      </c>
      <c r="E41" s="32">
        <f t="shared" ref="E41:I41" si="10">D41+1</f>
        <v>46267</v>
      </c>
      <c r="F41" s="32">
        <f t="shared" si="10"/>
        <v>46268</v>
      </c>
      <c r="G41" s="32">
        <f t="shared" si="10"/>
        <v>46269</v>
      </c>
      <c r="H41" s="32">
        <f t="shared" si="10"/>
        <v>46270</v>
      </c>
      <c r="I41" s="32">
        <f t="shared" si="10"/>
        <v>46271</v>
      </c>
      <c r="J41" s="142" t="s">
        <v>84</v>
      </c>
      <c r="K41" s="148" t="s">
        <v>66</v>
      </c>
    </row>
    <row r="42" spans="2:11" s="8" customFormat="1" ht="26.25" customHeight="1" x14ac:dyDescent="0.4">
      <c r="B42" s="17" t="s">
        <v>27</v>
      </c>
      <c r="C42" s="10"/>
      <c r="D42" s="10"/>
      <c r="E42" s="10"/>
      <c r="F42" s="10"/>
      <c r="G42" s="10"/>
      <c r="H42" s="10" t="s">
        <v>10</v>
      </c>
      <c r="I42" s="10" t="s">
        <v>10</v>
      </c>
      <c r="J42" s="79"/>
      <c r="K42" s="149"/>
    </row>
    <row r="43" spans="2:11" s="8" customFormat="1" ht="26.25" customHeight="1" thickBot="1" x14ac:dyDescent="0.45">
      <c r="B43" s="26" t="s">
        <v>2</v>
      </c>
      <c r="C43" s="24"/>
      <c r="D43" s="24"/>
      <c r="E43" s="24"/>
      <c r="F43" s="24"/>
      <c r="G43" s="24" t="s">
        <v>62</v>
      </c>
      <c r="H43" s="24"/>
      <c r="I43" s="24"/>
      <c r="J43" s="80"/>
      <c r="K43" s="150"/>
    </row>
    <row r="44" spans="2:11" ht="46.5" customHeight="1" thickBot="1" x14ac:dyDescent="0.45">
      <c r="B44" s="101" t="s">
        <v>12</v>
      </c>
      <c r="C44" s="102"/>
      <c r="D44" s="102"/>
      <c r="E44" s="102"/>
      <c r="F44" s="102"/>
      <c r="G44" s="102"/>
      <c r="H44" s="102"/>
      <c r="I44" s="102"/>
      <c r="J44" s="103"/>
      <c r="K44" s="61"/>
    </row>
    <row r="45" spans="2:11" s="6" customFormat="1" ht="14.25" customHeight="1" x14ac:dyDescent="0.4">
      <c r="B45" s="39" t="s">
        <v>24</v>
      </c>
      <c r="C45" s="39"/>
      <c r="D45" s="39"/>
      <c r="E45" s="39"/>
      <c r="F45" s="39"/>
      <c r="G45" s="39"/>
      <c r="H45" s="39"/>
      <c r="I45" s="39"/>
      <c r="J45" s="39"/>
    </row>
    <row r="46" spans="2:11" ht="14.25" customHeight="1" x14ac:dyDescent="0.4">
      <c r="B46" s="40"/>
      <c r="C46" s="40"/>
      <c r="D46" s="40"/>
      <c r="E46" s="40"/>
      <c r="F46" s="40"/>
      <c r="G46" s="40"/>
      <c r="H46" s="40"/>
      <c r="I46" s="40"/>
      <c r="J46" s="40"/>
    </row>
    <row r="47" spans="2:11" s="6" customFormat="1" hidden="1" x14ac:dyDescent="0.4">
      <c r="B47" s="39" t="s">
        <v>63</v>
      </c>
      <c r="C47" s="39"/>
      <c r="D47" s="39"/>
      <c r="E47" s="39"/>
      <c r="F47" s="39"/>
      <c r="G47" s="39"/>
      <c r="H47" s="39"/>
      <c r="I47" s="39"/>
      <c r="J47" s="39"/>
    </row>
    <row r="48" spans="2:11" ht="24" hidden="1" customHeight="1" thickBot="1" x14ac:dyDescent="0.45">
      <c r="B48" s="40" t="e">
        <f>#REF!</f>
        <v>#REF!</v>
      </c>
      <c r="C48" s="40" t="s">
        <v>18</v>
      </c>
      <c r="D48" s="40" t="e">
        <f>#REF!</f>
        <v>#REF!</v>
      </c>
      <c r="E48" s="40" t="s">
        <v>19</v>
      </c>
      <c r="F48" s="43" t="e">
        <f>ROUNDDOWN(B48/D48,3)</f>
        <v>#REF!</v>
      </c>
      <c r="G48" s="40" t="s">
        <v>20</v>
      </c>
      <c r="H48" s="104" t="e">
        <f>IF(F48&gt;=28.5%,"達成","未達成")</f>
        <v>#REF!</v>
      </c>
      <c r="I48" s="105"/>
      <c r="J48" s="36"/>
    </row>
    <row r="49" spans="2:10" ht="12" customHeight="1" thickBot="1" x14ac:dyDescent="0.45">
      <c r="B49" s="39" t="s">
        <v>64</v>
      </c>
      <c r="C49" s="40"/>
      <c r="D49" s="40"/>
      <c r="E49" s="40"/>
      <c r="F49" s="43"/>
      <c r="G49" s="40"/>
      <c r="H49" s="44"/>
      <c r="I49" s="36"/>
      <c r="J49" s="36"/>
    </row>
    <row r="50" spans="2:10" s="8" customFormat="1" ht="24" customHeight="1" thickBot="1" x14ac:dyDescent="0.45">
      <c r="B50" s="40">
        <f>COUNTIF(K11:K43,"達成")</f>
        <v>4</v>
      </c>
      <c r="C50" s="40" t="s">
        <v>18</v>
      </c>
      <c r="D50" s="40">
        <f>COUNTA(K11:K43)</f>
        <v>4</v>
      </c>
      <c r="E50" s="40" t="s">
        <v>19</v>
      </c>
      <c r="F50" s="43">
        <f>B50/D50</f>
        <v>1</v>
      </c>
      <c r="G50" s="40" t="s">
        <v>20</v>
      </c>
      <c r="H50" s="104" t="str">
        <f>IF(F50&gt;=100%,"達成","未達成")</f>
        <v>達成</v>
      </c>
      <c r="I50" s="105"/>
      <c r="J50" s="40"/>
    </row>
    <row r="51" spans="2:10" s="8" customFormat="1" ht="12" customHeight="1" x14ac:dyDescent="0.4">
      <c r="B51" s="6"/>
      <c r="C51" s="40"/>
      <c r="D51" s="40"/>
      <c r="E51" s="40"/>
      <c r="F51" s="45"/>
      <c r="G51" s="40"/>
      <c r="H51" s="46"/>
      <c r="I51" s="46"/>
      <c r="J51" s="40"/>
    </row>
    <row r="52" spans="2:10" x14ac:dyDescent="0.4">
      <c r="B52" s="6"/>
    </row>
  </sheetData>
  <mergeCells count="40">
    <mergeCell ref="K17:K19"/>
    <mergeCell ref="K20:K22"/>
    <mergeCell ref="J14:J16"/>
    <mergeCell ref="J17:J19"/>
    <mergeCell ref="J11:J13"/>
    <mergeCell ref="K38:K40"/>
    <mergeCell ref="K41:K43"/>
    <mergeCell ref="K23:K25"/>
    <mergeCell ref="K26:K28"/>
    <mergeCell ref="J26:J28"/>
    <mergeCell ref="J29:J31"/>
    <mergeCell ref="J20:J22"/>
    <mergeCell ref="J23:J25"/>
    <mergeCell ref="K29:K31"/>
    <mergeCell ref="K32:K34"/>
    <mergeCell ref="K35:K37"/>
    <mergeCell ref="K11:K13"/>
    <mergeCell ref="K14:K16"/>
    <mergeCell ref="H48:I48"/>
    <mergeCell ref="H50:I50"/>
    <mergeCell ref="J38:J40"/>
    <mergeCell ref="J41:J43"/>
    <mergeCell ref="J32:J34"/>
    <mergeCell ref="J35:J37"/>
    <mergeCell ref="B44:J44"/>
    <mergeCell ref="G8:G10"/>
    <mergeCell ref="H8:H10"/>
    <mergeCell ref="I8:I10"/>
    <mergeCell ref="J8:J10"/>
    <mergeCell ref="B1:J1"/>
    <mergeCell ref="C3:G3"/>
    <mergeCell ref="I3:J3"/>
    <mergeCell ref="C4:G4"/>
    <mergeCell ref="C5:G5"/>
    <mergeCell ref="I5:J5"/>
    <mergeCell ref="B8:B10"/>
    <mergeCell ref="C8:C10"/>
    <mergeCell ref="D8:D10"/>
    <mergeCell ref="E8:E10"/>
    <mergeCell ref="F8:F10"/>
  </mergeCells>
  <phoneticPr fontId="2"/>
  <conditionalFormatting sqref="C12:I43">
    <cfRule type="expression" dxfId="11" priority="422">
      <formula>C12="休日休工"</formula>
    </cfRule>
    <cfRule type="expression" dxfId="10" priority="423">
      <formula>C12="天候休工"</formula>
    </cfRule>
    <cfRule type="expression" dxfId="9" priority="424">
      <formula>C12="振替休工"</formula>
    </cfRule>
    <cfRule type="expression" dxfId="8" priority="425">
      <formula>C12="休工"</formula>
    </cfRule>
    <cfRule type="expression" dxfId="7" priority="426">
      <formula>C12="対象外"</formula>
    </cfRule>
  </conditionalFormatting>
  <dataValidations count="1">
    <dataValidation type="list" allowBlank="1" showInputMessage="1" showErrorMessage="1" sqref="K8">
      <formula1>$N$8:$N$9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7ADCCB4-7CC1-417D-93EF-0BC43252DA92}">
            <xm:f>COUNTIF(祝日!$B:$B,C11)=1</xm:f>
            <x14:dxf>
              <fill>
                <patternFill>
                  <bgColor rgb="FF92D050"/>
                </patternFill>
              </fill>
            </x14:dxf>
          </x14:cfRule>
          <xm:sqref>C11:I43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リスト!$A$2:$A$6</xm:f>
          </x14:formula1>
          <xm:sqref>C12:I12 C33:I33 C30:I30 C27:I27 C24:I24 C21:I21 C18:I18 C36:I36 C15:I15 C39:I39 C42:I42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C1" sqref="C1"/>
    </sheetView>
  </sheetViews>
  <sheetFormatPr defaultRowHeight="13.5" x14ac:dyDescent="0.4"/>
  <cols>
    <col min="1" max="1" width="9" style="1"/>
    <col min="2" max="2" width="18.625" style="1" customWidth="1"/>
    <col min="3" max="16384" width="9" style="1"/>
  </cols>
  <sheetData>
    <row r="1" spans="1:1" x14ac:dyDescent="0.4">
      <c r="A1" s="1" t="s">
        <v>9</v>
      </c>
    </row>
    <row r="2" spans="1:1" x14ac:dyDescent="0.4">
      <c r="A2" s="2" t="s">
        <v>3</v>
      </c>
    </row>
    <row r="3" spans="1:1" x14ac:dyDescent="0.4">
      <c r="A3" s="3" t="s">
        <v>8</v>
      </c>
    </row>
    <row r="4" spans="1:1" x14ac:dyDescent="0.4">
      <c r="A4" s="5" t="s">
        <v>6</v>
      </c>
    </row>
    <row r="5" spans="1:1" x14ac:dyDescent="0.4">
      <c r="A5" s="13" t="s">
        <v>21</v>
      </c>
    </row>
    <row r="6" spans="1:1" x14ac:dyDescent="0.4">
      <c r="A6" s="4" t="s">
        <v>10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B1:E76"/>
  <sheetViews>
    <sheetView topLeftCell="A56" workbookViewId="0">
      <selection activeCell="B60" sqref="B60"/>
    </sheetView>
  </sheetViews>
  <sheetFormatPr defaultRowHeight="18.75" x14ac:dyDescent="0.4"/>
  <cols>
    <col min="1" max="1" width="9" style="49"/>
    <col min="2" max="3" width="21.5" style="49" customWidth="1"/>
    <col min="4" max="16384" width="9" style="49"/>
  </cols>
  <sheetData>
    <row r="1" spans="2:5" x14ac:dyDescent="0.4">
      <c r="B1" s="54" t="s">
        <v>58</v>
      </c>
      <c r="C1" s="53" t="s">
        <v>57</v>
      </c>
      <c r="E1" t="s">
        <v>56</v>
      </c>
    </row>
    <row r="2" spans="2:5" x14ac:dyDescent="0.4">
      <c r="B2" s="51">
        <v>45292</v>
      </c>
      <c r="C2" s="50" t="s">
        <v>54</v>
      </c>
      <c r="E2" s="52" t="s">
        <v>55</v>
      </c>
    </row>
    <row r="3" spans="2:5" x14ac:dyDescent="0.4">
      <c r="B3" s="51">
        <v>45299</v>
      </c>
      <c r="C3" s="50" t="s">
        <v>53</v>
      </c>
    </row>
    <row r="4" spans="2:5" x14ac:dyDescent="0.4">
      <c r="B4" s="51">
        <v>45333</v>
      </c>
      <c r="C4" s="50" t="s">
        <v>52</v>
      </c>
    </row>
    <row r="5" spans="2:5" x14ac:dyDescent="0.4">
      <c r="B5" s="51">
        <v>45334</v>
      </c>
      <c r="C5" s="50" t="s">
        <v>38</v>
      </c>
    </row>
    <row r="6" spans="2:5" x14ac:dyDescent="0.4">
      <c r="B6" s="51">
        <v>45345</v>
      </c>
      <c r="C6" s="50" t="s">
        <v>51</v>
      </c>
    </row>
    <row r="7" spans="2:5" x14ac:dyDescent="0.4">
      <c r="B7" s="51">
        <v>45371</v>
      </c>
      <c r="C7" s="50" t="s">
        <v>50</v>
      </c>
    </row>
    <row r="8" spans="2:5" x14ac:dyDescent="0.4">
      <c r="B8" s="51">
        <v>45411</v>
      </c>
      <c r="C8" s="50" t="s">
        <v>49</v>
      </c>
    </row>
    <row r="9" spans="2:5" x14ac:dyDescent="0.4">
      <c r="B9" s="51">
        <v>45415</v>
      </c>
      <c r="C9" s="50" t="s">
        <v>48</v>
      </c>
    </row>
    <row r="10" spans="2:5" x14ac:dyDescent="0.4">
      <c r="B10" s="51">
        <v>45416</v>
      </c>
      <c r="C10" s="50" t="s">
        <v>47</v>
      </c>
    </row>
    <row r="11" spans="2:5" x14ac:dyDescent="0.4">
      <c r="B11" s="51">
        <v>45417</v>
      </c>
      <c r="C11" s="50" t="s">
        <v>46</v>
      </c>
    </row>
    <row r="12" spans="2:5" x14ac:dyDescent="0.4">
      <c r="B12" s="51">
        <v>45418</v>
      </c>
      <c r="C12" s="50" t="s">
        <v>38</v>
      </c>
    </row>
    <row r="13" spans="2:5" x14ac:dyDescent="0.4">
      <c r="B13" s="51">
        <v>45488</v>
      </c>
      <c r="C13" s="50" t="s">
        <v>45</v>
      </c>
    </row>
    <row r="14" spans="2:5" x14ac:dyDescent="0.4">
      <c r="B14" s="51">
        <v>45515</v>
      </c>
      <c r="C14" s="50" t="s">
        <v>44</v>
      </c>
    </row>
    <row r="15" spans="2:5" x14ac:dyDescent="0.4">
      <c r="B15" s="51">
        <v>45516</v>
      </c>
      <c r="C15" s="50" t="s">
        <v>38</v>
      </c>
    </row>
    <row r="16" spans="2:5" x14ac:dyDescent="0.4">
      <c r="B16" s="51">
        <v>45551</v>
      </c>
      <c r="C16" s="50" t="s">
        <v>43</v>
      </c>
    </row>
    <row r="17" spans="2:3" x14ac:dyDescent="0.4">
      <c r="B17" s="51">
        <v>45557</v>
      </c>
      <c r="C17" s="50" t="s">
        <v>42</v>
      </c>
    </row>
    <row r="18" spans="2:3" x14ac:dyDescent="0.4">
      <c r="B18" s="51">
        <v>45558</v>
      </c>
      <c r="C18" s="50" t="s">
        <v>38</v>
      </c>
    </row>
    <row r="19" spans="2:3" x14ac:dyDescent="0.4">
      <c r="B19" s="51">
        <v>45579</v>
      </c>
      <c r="C19" s="50" t="s">
        <v>41</v>
      </c>
    </row>
    <row r="20" spans="2:3" x14ac:dyDescent="0.4">
      <c r="B20" s="51">
        <v>45599</v>
      </c>
      <c r="C20" s="50" t="s">
        <v>40</v>
      </c>
    </row>
    <row r="21" spans="2:3" x14ac:dyDescent="0.4">
      <c r="B21" s="51">
        <v>45600</v>
      </c>
      <c r="C21" s="50" t="s">
        <v>38</v>
      </c>
    </row>
    <row r="22" spans="2:3" x14ac:dyDescent="0.4">
      <c r="B22" s="51">
        <v>45619</v>
      </c>
      <c r="C22" s="50" t="s">
        <v>39</v>
      </c>
    </row>
    <row r="23" spans="2:3" x14ac:dyDescent="0.4">
      <c r="B23" s="51">
        <v>45658</v>
      </c>
      <c r="C23" s="50" t="s">
        <v>54</v>
      </c>
    </row>
    <row r="24" spans="2:3" x14ac:dyDescent="0.4">
      <c r="B24" s="51">
        <v>45670</v>
      </c>
      <c r="C24" s="50" t="s">
        <v>53</v>
      </c>
    </row>
    <row r="25" spans="2:3" x14ac:dyDescent="0.4">
      <c r="B25" s="51">
        <v>45699</v>
      </c>
      <c r="C25" s="50" t="s">
        <v>52</v>
      </c>
    </row>
    <row r="26" spans="2:3" x14ac:dyDescent="0.4">
      <c r="B26" s="51">
        <v>45711</v>
      </c>
      <c r="C26" s="50" t="s">
        <v>51</v>
      </c>
    </row>
    <row r="27" spans="2:3" x14ac:dyDescent="0.4">
      <c r="B27" s="51">
        <v>45712</v>
      </c>
      <c r="C27" s="50" t="s">
        <v>38</v>
      </c>
    </row>
    <row r="28" spans="2:3" x14ac:dyDescent="0.4">
      <c r="B28" s="51">
        <v>45736</v>
      </c>
      <c r="C28" s="50" t="s">
        <v>50</v>
      </c>
    </row>
    <row r="29" spans="2:3" x14ac:dyDescent="0.4">
      <c r="B29" s="51">
        <v>45776</v>
      </c>
      <c r="C29" s="50" t="s">
        <v>49</v>
      </c>
    </row>
    <row r="30" spans="2:3" x14ac:dyDescent="0.4">
      <c r="B30" s="51">
        <v>45780</v>
      </c>
      <c r="C30" s="50" t="s">
        <v>48</v>
      </c>
    </row>
    <row r="31" spans="2:3" x14ac:dyDescent="0.4">
      <c r="B31" s="51">
        <v>45781</v>
      </c>
      <c r="C31" s="50" t="s">
        <v>47</v>
      </c>
    </row>
    <row r="32" spans="2:3" x14ac:dyDescent="0.4">
      <c r="B32" s="51">
        <v>45782</v>
      </c>
      <c r="C32" s="50" t="s">
        <v>46</v>
      </c>
    </row>
    <row r="33" spans="2:3" x14ac:dyDescent="0.4">
      <c r="B33" s="51">
        <v>45783</v>
      </c>
      <c r="C33" s="50" t="s">
        <v>38</v>
      </c>
    </row>
    <row r="34" spans="2:3" x14ac:dyDescent="0.4">
      <c r="B34" s="51">
        <v>45859</v>
      </c>
      <c r="C34" s="50" t="s">
        <v>45</v>
      </c>
    </row>
    <row r="35" spans="2:3" x14ac:dyDescent="0.4">
      <c r="B35" s="51">
        <v>45880</v>
      </c>
      <c r="C35" s="50" t="s">
        <v>44</v>
      </c>
    </row>
    <row r="36" spans="2:3" x14ac:dyDescent="0.4">
      <c r="B36" s="51">
        <v>45915</v>
      </c>
      <c r="C36" s="50" t="s">
        <v>43</v>
      </c>
    </row>
    <row r="37" spans="2:3" x14ac:dyDescent="0.4">
      <c r="B37" s="51">
        <v>45923</v>
      </c>
      <c r="C37" s="50" t="s">
        <v>42</v>
      </c>
    </row>
    <row r="38" spans="2:3" x14ac:dyDescent="0.4">
      <c r="B38" s="51">
        <v>45943</v>
      </c>
      <c r="C38" s="50" t="s">
        <v>41</v>
      </c>
    </row>
    <row r="39" spans="2:3" x14ac:dyDescent="0.4">
      <c r="B39" s="51">
        <v>45964</v>
      </c>
      <c r="C39" s="50" t="s">
        <v>40</v>
      </c>
    </row>
    <row r="40" spans="2:3" x14ac:dyDescent="0.4">
      <c r="B40" s="51">
        <v>45984</v>
      </c>
      <c r="C40" s="50" t="s">
        <v>39</v>
      </c>
    </row>
    <row r="41" spans="2:3" x14ac:dyDescent="0.4">
      <c r="B41" s="51">
        <v>45985</v>
      </c>
      <c r="C41" s="50" t="s">
        <v>38</v>
      </c>
    </row>
    <row r="42" spans="2:3" x14ac:dyDescent="0.4">
      <c r="B42" s="51">
        <v>46023</v>
      </c>
      <c r="C42" s="50" t="s">
        <v>54</v>
      </c>
    </row>
    <row r="43" spans="2:3" x14ac:dyDescent="0.4">
      <c r="B43" s="51">
        <v>46034</v>
      </c>
      <c r="C43" s="50" t="s">
        <v>53</v>
      </c>
    </row>
    <row r="44" spans="2:3" x14ac:dyDescent="0.4">
      <c r="B44" s="51">
        <v>46064</v>
      </c>
      <c r="C44" s="50" t="s">
        <v>52</v>
      </c>
    </row>
    <row r="45" spans="2:3" x14ac:dyDescent="0.4">
      <c r="B45" s="51">
        <v>46076</v>
      </c>
      <c r="C45" s="50" t="s">
        <v>51</v>
      </c>
    </row>
    <row r="46" spans="2:3" x14ac:dyDescent="0.4">
      <c r="B46" s="51">
        <v>46101</v>
      </c>
      <c r="C46" s="50" t="s">
        <v>50</v>
      </c>
    </row>
    <row r="47" spans="2:3" x14ac:dyDescent="0.4">
      <c r="B47" s="51">
        <v>46141</v>
      </c>
      <c r="C47" s="50" t="s">
        <v>49</v>
      </c>
    </row>
    <row r="48" spans="2:3" x14ac:dyDescent="0.4">
      <c r="B48" s="51">
        <v>46145</v>
      </c>
      <c r="C48" s="50" t="s">
        <v>48</v>
      </c>
    </row>
    <row r="49" spans="2:3" x14ac:dyDescent="0.4">
      <c r="B49" s="51">
        <v>46146</v>
      </c>
      <c r="C49" s="50" t="s">
        <v>47</v>
      </c>
    </row>
    <row r="50" spans="2:3" x14ac:dyDescent="0.4">
      <c r="B50" s="51">
        <v>46147</v>
      </c>
      <c r="C50" s="50" t="s">
        <v>46</v>
      </c>
    </row>
    <row r="51" spans="2:3" x14ac:dyDescent="0.4">
      <c r="B51" s="51">
        <v>46148</v>
      </c>
      <c r="C51" s="50" t="s">
        <v>38</v>
      </c>
    </row>
    <row r="52" spans="2:3" x14ac:dyDescent="0.4">
      <c r="B52" s="51">
        <v>46223</v>
      </c>
      <c r="C52" s="50" t="s">
        <v>45</v>
      </c>
    </row>
    <row r="53" spans="2:3" x14ac:dyDescent="0.4">
      <c r="B53" s="51">
        <v>46245</v>
      </c>
      <c r="C53" s="50" t="s">
        <v>44</v>
      </c>
    </row>
    <row r="54" spans="2:3" x14ac:dyDescent="0.4">
      <c r="B54" s="51">
        <v>46286</v>
      </c>
      <c r="C54" s="50" t="s">
        <v>43</v>
      </c>
    </row>
    <row r="55" spans="2:3" x14ac:dyDescent="0.4">
      <c r="B55" s="51">
        <v>46287</v>
      </c>
      <c r="C55" s="50" t="s">
        <v>38</v>
      </c>
    </row>
    <row r="56" spans="2:3" x14ac:dyDescent="0.4">
      <c r="B56" s="51">
        <v>46288</v>
      </c>
      <c r="C56" s="50" t="s">
        <v>42</v>
      </c>
    </row>
    <row r="57" spans="2:3" x14ac:dyDescent="0.4">
      <c r="B57" s="51">
        <v>46307</v>
      </c>
      <c r="C57" s="50" t="s">
        <v>41</v>
      </c>
    </row>
    <row r="58" spans="2:3" x14ac:dyDescent="0.4">
      <c r="B58" s="51">
        <v>46329</v>
      </c>
      <c r="C58" s="50" t="s">
        <v>40</v>
      </c>
    </row>
    <row r="59" spans="2:3" x14ac:dyDescent="0.4">
      <c r="B59" s="59">
        <v>46349</v>
      </c>
      <c r="C59" s="60" t="s">
        <v>39</v>
      </c>
    </row>
    <row r="60" spans="2:3" x14ac:dyDescent="0.4">
      <c r="B60" s="51">
        <v>46388</v>
      </c>
      <c r="C60" s="50" t="s">
        <v>54</v>
      </c>
    </row>
    <row r="61" spans="2:3" x14ac:dyDescent="0.4">
      <c r="B61" s="51">
        <v>46398</v>
      </c>
      <c r="C61" s="50" t="s">
        <v>53</v>
      </c>
    </row>
    <row r="62" spans="2:3" x14ac:dyDescent="0.4">
      <c r="B62" s="51">
        <v>46429</v>
      </c>
      <c r="C62" s="50" t="s">
        <v>52</v>
      </c>
    </row>
    <row r="63" spans="2:3" x14ac:dyDescent="0.4">
      <c r="B63" s="51">
        <v>46441</v>
      </c>
      <c r="C63" s="50" t="s">
        <v>51</v>
      </c>
    </row>
    <row r="64" spans="2:3" x14ac:dyDescent="0.4">
      <c r="B64" s="51">
        <v>46467</v>
      </c>
      <c r="C64" s="50" t="s">
        <v>50</v>
      </c>
    </row>
    <row r="65" spans="2:3" x14ac:dyDescent="0.4">
      <c r="B65" s="51">
        <v>46468</v>
      </c>
      <c r="C65" s="50" t="s">
        <v>38</v>
      </c>
    </row>
    <row r="66" spans="2:3" x14ac:dyDescent="0.4">
      <c r="B66" s="51">
        <v>46506</v>
      </c>
      <c r="C66" s="50" t="s">
        <v>49</v>
      </c>
    </row>
    <row r="67" spans="2:3" x14ac:dyDescent="0.4">
      <c r="B67" s="51">
        <v>46510</v>
      </c>
      <c r="C67" s="50" t="s">
        <v>48</v>
      </c>
    </row>
    <row r="68" spans="2:3" x14ac:dyDescent="0.4">
      <c r="B68" s="51">
        <v>46511</v>
      </c>
      <c r="C68" s="50" t="s">
        <v>47</v>
      </c>
    </row>
    <row r="69" spans="2:3" x14ac:dyDescent="0.4">
      <c r="B69" s="51">
        <v>46512</v>
      </c>
      <c r="C69" s="50" t="s">
        <v>46</v>
      </c>
    </row>
    <row r="70" spans="2:3" x14ac:dyDescent="0.4">
      <c r="B70" s="51">
        <v>46587</v>
      </c>
      <c r="C70" s="50" t="s">
        <v>45</v>
      </c>
    </row>
    <row r="71" spans="2:3" x14ac:dyDescent="0.4">
      <c r="B71" s="51">
        <v>46610</v>
      </c>
      <c r="C71" s="50" t="s">
        <v>44</v>
      </c>
    </row>
    <row r="72" spans="2:3" x14ac:dyDescent="0.4">
      <c r="B72" s="51">
        <v>46650</v>
      </c>
      <c r="C72" s="50" t="s">
        <v>43</v>
      </c>
    </row>
    <row r="73" spans="2:3" x14ac:dyDescent="0.4">
      <c r="B73" s="51">
        <v>46653</v>
      </c>
      <c r="C73" s="50" t="s">
        <v>42</v>
      </c>
    </row>
    <row r="74" spans="2:3" x14ac:dyDescent="0.4">
      <c r="B74" s="51">
        <v>46671</v>
      </c>
      <c r="C74" s="50" t="s">
        <v>41</v>
      </c>
    </row>
    <row r="75" spans="2:3" x14ac:dyDescent="0.4">
      <c r="B75" s="51">
        <v>46694</v>
      </c>
      <c r="C75" s="50" t="s">
        <v>40</v>
      </c>
    </row>
    <row r="76" spans="2:3" x14ac:dyDescent="0.4">
      <c r="B76" s="59">
        <v>46714</v>
      </c>
      <c r="C76" s="60" t="s">
        <v>39</v>
      </c>
    </row>
  </sheetData>
  <phoneticPr fontId="2"/>
  <hyperlinks>
    <hyperlink ref="E2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完全週休2日</vt:lpstr>
      <vt:lpstr>月単位の週休2日</vt:lpstr>
      <vt:lpstr>（記載例）完全週休2日</vt:lpstr>
      <vt:lpstr>（記載例）月単位の週休2日</vt:lpstr>
      <vt:lpstr>リスト</vt:lpstr>
      <vt:lpstr>祝日</vt:lpstr>
      <vt:lpstr>'（記載例）完全週休2日'!Print_Area</vt:lpstr>
      <vt:lpstr>'（記載例）月単位の週休2日'!Print_Area</vt:lpstr>
      <vt:lpstr>完全週休2日!Print_Area</vt:lpstr>
      <vt:lpstr>月単位の週休2日!Print_Area</vt:lpstr>
      <vt:lpstr>'（記載例）月単位の週休2日'!Print_Titles</vt:lpstr>
      <vt:lpstr>月単位の週休2日!Print_Titles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2023-02-16T23:56:02Z</dcterms:created>
  <dcterms:modified xsi:type="dcterms:W3CDTF">2026-09-11T05:36:32Z</dcterms:modified>
</cp:coreProperties>
</file>