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66925"/>
  <xr:revisionPtr revIDLastSave="0" documentId="13_ncr:1_{24CDF68F-9DEA-45AB-A811-9961BE34F78E}" xr6:coauthVersionLast="47" xr6:coauthVersionMax="47" xr10:uidLastSave="{00000000-0000-0000-0000-000000000000}"/>
  <bookViews>
    <workbookView xWindow="-98" yWindow="-98" windowWidth="21795" windowHeight="14145" activeTab="1" xr2:uid="{0D97343B-871E-40A9-A7B0-81B93812B579}"/>
  </bookViews>
  <sheets>
    <sheet name="完全週休2日" sheetId="7" r:id="rId1"/>
    <sheet name="週休2日" sheetId="8" r:id="rId2"/>
    <sheet name="（記載例）完全週休2日" sheetId="6" r:id="rId3"/>
    <sheet name="（記載例）週休2日" sheetId="9" r:id="rId4"/>
    <sheet name="リスト" sheetId="2" state="hidden" r:id="rId5"/>
  </sheets>
  <definedNames>
    <definedName name="_xlnm.Print_Area" localSheetId="2">'（記載例）完全週休2日'!$A$1:$O$53</definedName>
    <definedName name="_xlnm.Print_Area" localSheetId="3">'（記載例）週休2日'!$A$1:$M$52</definedName>
    <definedName name="_xlnm.Print_Area" localSheetId="0">完全週休2日!$A$1:$O$180</definedName>
    <definedName name="_xlnm.Print_Area" localSheetId="1">週休2日!$A$1:$M$179</definedName>
    <definedName name="_xlnm.Print_Titles" localSheetId="3">'（記載例）週休2日'!$8:$10</definedName>
    <definedName name="_xlnm.Print_Titles" localSheetId="1">週休2日!$9:$11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9" l="1"/>
  <c r="K38" i="9"/>
  <c r="L35" i="9"/>
  <c r="K35" i="9"/>
  <c r="L32" i="9"/>
  <c r="K32" i="9"/>
  <c r="L29" i="9"/>
  <c r="K29" i="9"/>
  <c r="L26" i="9"/>
  <c r="K26" i="9"/>
  <c r="L23" i="9"/>
  <c r="K23" i="9"/>
  <c r="L20" i="9"/>
  <c r="K20" i="9"/>
  <c r="L17" i="9"/>
  <c r="K17" i="9"/>
  <c r="L14" i="9"/>
  <c r="K14" i="9"/>
  <c r="L11" i="9"/>
  <c r="L44" i="9" s="1"/>
  <c r="K11" i="9"/>
  <c r="K44" i="9" s="1"/>
  <c r="M7" i="9"/>
  <c r="C11" i="9" s="1"/>
  <c r="D11" i="9" s="1"/>
  <c r="E11" i="9" s="1"/>
  <c r="F11" i="9" s="1"/>
  <c r="G11" i="9" s="1"/>
  <c r="H11" i="9" s="1"/>
  <c r="I11" i="9" s="1"/>
  <c r="C14" i="9" s="1"/>
  <c r="D14" i="9" s="1"/>
  <c r="E14" i="9" s="1"/>
  <c r="F14" i="9" s="1"/>
  <c r="G14" i="9" s="1"/>
  <c r="H14" i="9" s="1"/>
  <c r="I14" i="9" s="1"/>
  <c r="C17" i="9" s="1"/>
  <c r="D17" i="9" s="1"/>
  <c r="E17" i="9" s="1"/>
  <c r="F17" i="9" s="1"/>
  <c r="G17" i="9" s="1"/>
  <c r="H17" i="9" s="1"/>
  <c r="I17" i="9" s="1"/>
  <c r="C20" i="9" s="1"/>
  <c r="D20" i="9" s="1"/>
  <c r="E20" i="9" s="1"/>
  <c r="F20" i="9" s="1"/>
  <c r="G20" i="9" s="1"/>
  <c r="H20" i="9" s="1"/>
  <c r="I20" i="9" s="1"/>
  <c r="C23" i="9" s="1"/>
  <c r="D23" i="9" s="1"/>
  <c r="E23" i="9" s="1"/>
  <c r="F23" i="9" s="1"/>
  <c r="G23" i="9" s="1"/>
  <c r="H23" i="9" s="1"/>
  <c r="I23" i="9" s="1"/>
  <c r="C26" i="9" s="1"/>
  <c r="D26" i="9" s="1"/>
  <c r="E26" i="9" s="1"/>
  <c r="F26" i="9" s="1"/>
  <c r="G26" i="9" s="1"/>
  <c r="H26" i="9" s="1"/>
  <c r="I26" i="9" s="1"/>
  <c r="C29" i="9" s="1"/>
  <c r="D29" i="9" s="1"/>
  <c r="E29" i="9" s="1"/>
  <c r="F29" i="9" s="1"/>
  <c r="G29" i="9" s="1"/>
  <c r="H29" i="9" s="1"/>
  <c r="I29" i="9" s="1"/>
  <c r="C32" i="9" s="1"/>
  <c r="D32" i="9" s="1"/>
  <c r="E32" i="9" s="1"/>
  <c r="F32" i="9" s="1"/>
  <c r="G32" i="9" s="1"/>
  <c r="H32" i="9" s="1"/>
  <c r="I32" i="9" s="1"/>
  <c r="C35" i="9" s="1"/>
  <c r="D35" i="9" s="1"/>
  <c r="E35" i="9" s="1"/>
  <c r="F35" i="9" s="1"/>
  <c r="G35" i="9" s="1"/>
  <c r="H35" i="9" s="1"/>
  <c r="I35" i="9" s="1"/>
  <c r="C38" i="9" s="1"/>
  <c r="D38" i="9" s="1"/>
  <c r="E38" i="9" s="1"/>
  <c r="F38" i="9" s="1"/>
  <c r="G38" i="9" s="1"/>
  <c r="H38" i="9" s="1"/>
  <c r="I38" i="9" s="1"/>
  <c r="C41" i="9" s="1"/>
  <c r="D41" i="9" s="1"/>
  <c r="E41" i="9" s="1"/>
  <c r="F41" i="9" s="1"/>
  <c r="G41" i="9" s="1"/>
  <c r="H41" i="9" s="1"/>
  <c r="I41" i="9" s="1"/>
  <c r="D52" i="6"/>
  <c r="M45" i="6"/>
  <c r="L38" i="6"/>
  <c r="K38" i="6"/>
  <c r="L35" i="6"/>
  <c r="K35" i="6"/>
  <c r="L32" i="6"/>
  <c r="K32" i="6"/>
  <c r="L29" i="6"/>
  <c r="K29" i="6"/>
  <c r="L26" i="6"/>
  <c r="K26" i="6"/>
  <c r="L23" i="6"/>
  <c r="K23" i="6"/>
  <c r="L20" i="6"/>
  <c r="K20" i="6"/>
  <c r="L17" i="6"/>
  <c r="K17" i="6"/>
  <c r="K45" i="6" s="1"/>
  <c r="D50" i="6" s="1"/>
  <c r="L14" i="6"/>
  <c r="L45" i="6" s="1"/>
  <c r="B50" i="6" s="1"/>
  <c r="F50" i="6" s="1"/>
  <c r="H50" i="6" s="1"/>
  <c r="K14" i="6"/>
  <c r="O7" i="6"/>
  <c r="C11" i="6" s="1"/>
  <c r="L168" i="8"/>
  <c r="K168" i="8"/>
  <c r="L165" i="8"/>
  <c r="K165" i="8"/>
  <c r="L162" i="8"/>
  <c r="K162" i="8"/>
  <c r="L159" i="8"/>
  <c r="K159" i="8"/>
  <c r="L156" i="8"/>
  <c r="K156" i="8"/>
  <c r="L153" i="8"/>
  <c r="K153" i="8"/>
  <c r="L150" i="8"/>
  <c r="K150" i="8"/>
  <c r="L147" i="8"/>
  <c r="K147" i="8"/>
  <c r="L144" i="8"/>
  <c r="K144" i="8"/>
  <c r="L141" i="8"/>
  <c r="K141" i="8"/>
  <c r="L138" i="8"/>
  <c r="K138" i="8"/>
  <c r="L135" i="8"/>
  <c r="K135" i="8"/>
  <c r="L132" i="8"/>
  <c r="K132" i="8"/>
  <c r="L129" i="8"/>
  <c r="K129" i="8"/>
  <c r="L126" i="8"/>
  <c r="K126" i="8"/>
  <c r="L123" i="8"/>
  <c r="K123" i="8"/>
  <c r="L120" i="8"/>
  <c r="K120" i="8"/>
  <c r="L117" i="8"/>
  <c r="K117" i="8"/>
  <c r="L114" i="8"/>
  <c r="K114" i="8"/>
  <c r="L111" i="8"/>
  <c r="K111" i="8"/>
  <c r="L108" i="8"/>
  <c r="K108" i="8"/>
  <c r="L105" i="8"/>
  <c r="K105" i="8"/>
  <c r="L102" i="8"/>
  <c r="K102" i="8"/>
  <c r="L99" i="8"/>
  <c r="K99" i="8"/>
  <c r="L96" i="8"/>
  <c r="K96" i="8"/>
  <c r="L93" i="8"/>
  <c r="K93" i="8"/>
  <c r="L90" i="8"/>
  <c r="K90" i="8"/>
  <c r="L87" i="8"/>
  <c r="K87" i="8"/>
  <c r="L84" i="8"/>
  <c r="K84" i="8"/>
  <c r="L81" i="8"/>
  <c r="K81" i="8"/>
  <c r="L78" i="8"/>
  <c r="K78" i="8"/>
  <c r="L75" i="8"/>
  <c r="K75" i="8"/>
  <c r="L72" i="8"/>
  <c r="K72" i="8"/>
  <c r="L69" i="8"/>
  <c r="K69" i="8"/>
  <c r="L66" i="8"/>
  <c r="K66" i="8"/>
  <c r="L63" i="8"/>
  <c r="K63" i="8"/>
  <c r="L60" i="8"/>
  <c r="K60" i="8"/>
  <c r="L57" i="8"/>
  <c r="K57" i="8"/>
  <c r="L54" i="8"/>
  <c r="K54" i="8"/>
  <c r="L51" i="8"/>
  <c r="K51" i="8"/>
  <c r="L48" i="8"/>
  <c r="K48" i="8"/>
  <c r="L45" i="8"/>
  <c r="K45" i="8"/>
  <c r="L42" i="8"/>
  <c r="K42" i="8"/>
  <c r="L39" i="8"/>
  <c r="K39" i="8"/>
  <c r="L36" i="8"/>
  <c r="K36" i="8"/>
  <c r="L33" i="8"/>
  <c r="K33" i="8"/>
  <c r="L30" i="8"/>
  <c r="K30" i="8"/>
  <c r="L27" i="8"/>
  <c r="K27" i="8"/>
  <c r="L24" i="8"/>
  <c r="K24" i="8"/>
  <c r="L21" i="8"/>
  <c r="K21" i="8"/>
  <c r="L18" i="8"/>
  <c r="K18" i="8"/>
  <c r="L15" i="8"/>
  <c r="K15" i="8"/>
  <c r="L12" i="8"/>
  <c r="L171" i="8" s="1"/>
  <c r="K12" i="8"/>
  <c r="M8" i="8"/>
  <c r="M172" i="7"/>
  <c r="D179" i="7" s="1"/>
  <c r="L168" i="7"/>
  <c r="K168" i="7"/>
  <c r="L165" i="7"/>
  <c r="K165" i="7"/>
  <c r="L162" i="7"/>
  <c r="K162" i="7"/>
  <c r="L159" i="7"/>
  <c r="K159" i="7"/>
  <c r="L156" i="7"/>
  <c r="K156" i="7"/>
  <c r="L153" i="7"/>
  <c r="K153" i="7"/>
  <c r="L150" i="7"/>
  <c r="K150" i="7"/>
  <c r="L147" i="7"/>
  <c r="K147" i="7"/>
  <c r="L144" i="7"/>
  <c r="K144" i="7"/>
  <c r="L141" i="7"/>
  <c r="K141" i="7"/>
  <c r="L138" i="7"/>
  <c r="K138" i="7"/>
  <c r="L135" i="7"/>
  <c r="K135" i="7"/>
  <c r="L132" i="7"/>
  <c r="K132" i="7"/>
  <c r="L129" i="7"/>
  <c r="K129" i="7"/>
  <c r="L126" i="7"/>
  <c r="K126" i="7"/>
  <c r="L123" i="7"/>
  <c r="K123" i="7"/>
  <c r="L120" i="7"/>
  <c r="K120" i="7"/>
  <c r="L117" i="7"/>
  <c r="K117" i="7"/>
  <c r="L114" i="7"/>
  <c r="K114" i="7"/>
  <c r="L111" i="7"/>
  <c r="K111" i="7"/>
  <c r="L108" i="7"/>
  <c r="K108" i="7"/>
  <c r="L105" i="7"/>
  <c r="K105" i="7"/>
  <c r="L102" i="7"/>
  <c r="K102" i="7"/>
  <c r="L99" i="7"/>
  <c r="K99" i="7"/>
  <c r="L96" i="7"/>
  <c r="K96" i="7"/>
  <c r="L93" i="7"/>
  <c r="K93" i="7"/>
  <c r="L90" i="7"/>
  <c r="K90" i="7"/>
  <c r="L87" i="7"/>
  <c r="K87" i="7"/>
  <c r="L84" i="7"/>
  <c r="K84" i="7"/>
  <c r="L81" i="7"/>
  <c r="K81" i="7"/>
  <c r="L78" i="7"/>
  <c r="K78" i="7"/>
  <c r="L75" i="7"/>
  <c r="K75" i="7"/>
  <c r="L72" i="7"/>
  <c r="K72" i="7"/>
  <c r="L69" i="7"/>
  <c r="K69" i="7"/>
  <c r="L66" i="7"/>
  <c r="K66" i="7"/>
  <c r="L63" i="7"/>
  <c r="K63" i="7"/>
  <c r="L60" i="7"/>
  <c r="K60" i="7"/>
  <c r="L57" i="7"/>
  <c r="K57" i="7"/>
  <c r="L54" i="7"/>
  <c r="K54" i="7"/>
  <c r="L51" i="7"/>
  <c r="K51" i="7"/>
  <c r="L48" i="7"/>
  <c r="K48" i="7"/>
  <c r="L45" i="7"/>
  <c r="K45" i="7"/>
  <c r="L42" i="7"/>
  <c r="K42" i="7"/>
  <c r="L39" i="7"/>
  <c r="K39" i="7"/>
  <c r="L36" i="7"/>
  <c r="K36" i="7"/>
  <c r="L33" i="7"/>
  <c r="K33" i="7"/>
  <c r="L30" i="7"/>
  <c r="K30" i="7"/>
  <c r="L27" i="7"/>
  <c r="K27" i="7"/>
  <c r="L24" i="7"/>
  <c r="K24" i="7"/>
  <c r="L21" i="7"/>
  <c r="K21" i="7"/>
  <c r="L18" i="7"/>
  <c r="K18" i="7"/>
  <c r="L15" i="7"/>
  <c r="K15" i="7"/>
  <c r="L12" i="7"/>
  <c r="L172" i="7" s="1"/>
  <c r="B177" i="7" s="1"/>
  <c r="K12" i="7"/>
  <c r="K172" i="7" s="1"/>
  <c r="D177" i="7" s="1"/>
  <c r="O8" i="7"/>
  <c r="C12" i="7" s="1"/>
  <c r="B49" i="9" l="1"/>
  <c r="F49" i="9" s="1"/>
  <c r="H49" i="9" s="1"/>
  <c r="B51" i="9"/>
  <c r="D51" i="9"/>
  <c r="D49" i="9"/>
  <c r="K171" i="8"/>
  <c r="D176" i="8" s="1"/>
  <c r="F177" i="7"/>
  <c r="H177" i="7" s="1"/>
  <c r="B176" i="8"/>
  <c r="B178" i="8"/>
  <c r="C12" i="8"/>
  <c r="D12" i="8" s="1"/>
  <c r="E12" i="8" s="1"/>
  <c r="F12" i="8" s="1"/>
  <c r="G12" i="8" s="1"/>
  <c r="H12" i="8" s="1"/>
  <c r="I12" i="8" s="1"/>
  <c r="C15" i="8" s="1"/>
  <c r="D15" i="8" s="1"/>
  <c r="E15" i="8" s="1"/>
  <c r="F15" i="8" s="1"/>
  <c r="G15" i="8" s="1"/>
  <c r="H15" i="8" s="1"/>
  <c r="I15" i="8" s="1"/>
  <c r="C18" i="8" s="1"/>
  <c r="D18" i="8" s="1"/>
  <c r="E18" i="8" s="1"/>
  <c r="F18" i="8" s="1"/>
  <c r="G18" i="8" s="1"/>
  <c r="H18" i="8" s="1"/>
  <c r="I18" i="8" s="1"/>
  <c r="C21" i="8" s="1"/>
  <c r="D21" i="8" s="1"/>
  <c r="E21" i="8" s="1"/>
  <c r="F21" i="8" s="1"/>
  <c r="G21" i="8" s="1"/>
  <c r="H21" i="8" s="1"/>
  <c r="I21" i="8" s="1"/>
  <c r="C24" i="8" s="1"/>
  <c r="D24" i="8" s="1"/>
  <c r="E24" i="8" s="1"/>
  <c r="F24" i="8" s="1"/>
  <c r="G24" i="8" s="1"/>
  <c r="H24" i="8" s="1"/>
  <c r="I24" i="8" s="1"/>
  <c r="C27" i="8" s="1"/>
  <c r="D27" i="8" s="1"/>
  <c r="E27" i="8" s="1"/>
  <c r="F27" i="8" s="1"/>
  <c r="G27" i="8" s="1"/>
  <c r="H27" i="8" s="1"/>
  <c r="I27" i="8" s="1"/>
  <c r="C30" i="8" s="1"/>
  <c r="D30" i="8" s="1"/>
  <c r="E30" i="8" s="1"/>
  <c r="F30" i="8" s="1"/>
  <c r="G30" i="8" s="1"/>
  <c r="H30" i="8" s="1"/>
  <c r="I30" i="8" s="1"/>
  <c r="C33" i="8" s="1"/>
  <c r="D33" i="8" s="1"/>
  <c r="E33" i="8" s="1"/>
  <c r="F33" i="8" s="1"/>
  <c r="G33" i="8" s="1"/>
  <c r="H33" i="8" s="1"/>
  <c r="I33" i="8" s="1"/>
  <c r="C36" i="8" s="1"/>
  <c r="D36" i="8" s="1"/>
  <c r="E36" i="8" s="1"/>
  <c r="F36" i="8" s="1"/>
  <c r="G36" i="8" s="1"/>
  <c r="H36" i="8" s="1"/>
  <c r="I36" i="8" s="1"/>
  <c r="C39" i="8" s="1"/>
  <c r="D39" i="8" s="1"/>
  <c r="E39" i="8" s="1"/>
  <c r="F39" i="8" s="1"/>
  <c r="G39" i="8" s="1"/>
  <c r="H39" i="8" s="1"/>
  <c r="I39" i="8" s="1"/>
  <c r="C42" i="8" s="1"/>
  <c r="D42" i="8" s="1"/>
  <c r="E42" i="8" s="1"/>
  <c r="F42" i="8" s="1"/>
  <c r="G42" i="8" s="1"/>
  <c r="H42" i="8" s="1"/>
  <c r="I42" i="8" s="1"/>
  <c r="C45" i="8" s="1"/>
  <c r="D45" i="8" s="1"/>
  <c r="E45" i="8" s="1"/>
  <c r="F45" i="8" s="1"/>
  <c r="G45" i="8" s="1"/>
  <c r="H45" i="8" s="1"/>
  <c r="I45" i="8" s="1"/>
  <c r="C48" i="8" s="1"/>
  <c r="D48" i="8" s="1"/>
  <c r="E48" i="8" s="1"/>
  <c r="F48" i="8" s="1"/>
  <c r="G48" i="8" s="1"/>
  <c r="H48" i="8" s="1"/>
  <c r="I48" i="8" s="1"/>
  <c r="C51" i="8" s="1"/>
  <c r="D51" i="8" s="1"/>
  <c r="E51" i="8" s="1"/>
  <c r="F51" i="8" s="1"/>
  <c r="G51" i="8" s="1"/>
  <c r="H51" i="8" s="1"/>
  <c r="I51" i="8" s="1"/>
  <c r="C54" i="8" s="1"/>
  <c r="D54" i="8" s="1"/>
  <c r="E54" i="8" s="1"/>
  <c r="F54" i="8" s="1"/>
  <c r="G54" i="8" s="1"/>
  <c r="H54" i="8" s="1"/>
  <c r="I54" i="8" s="1"/>
  <c r="C57" i="8" s="1"/>
  <c r="D57" i="8" s="1"/>
  <c r="E57" i="8" s="1"/>
  <c r="F57" i="8" s="1"/>
  <c r="G57" i="8" s="1"/>
  <c r="H57" i="8" s="1"/>
  <c r="I57" i="8" s="1"/>
  <c r="C60" i="8" s="1"/>
  <c r="D60" i="8" s="1"/>
  <c r="E60" i="8" s="1"/>
  <c r="F60" i="8" s="1"/>
  <c r="G60" i="8" s="1"/>
  <c r="H60" i="8" s="1"/>
  <c r="I60" i="8" s="1"/>
  <c r="C63" i="8" s="1"/>
  <c r="D63" i="8" s="1"/>
  <c r="E63" i="8" s="1"/>
  <c r="F63" i="8" s="1"/>
  <c r="G63" i="8" s="1"/>
  <c r="H63" i="8" s="1"/>
  <c r="I63" i="8" s="1"/>
  <c r="C66" i="8" s="1"/>
  <c r="D66" i="8" s="1"/>
  <c r="E66" i="8" s="1"/>
  <c r="F66" i="8" s="1"/>
  <c r="G66" i="8" s="1"/>
  <c r="H66" i="8" s="1"/>
  <c r="I66" i="8" s="1"/>
  <c r="C69" i="8" s="1"/>
  <c r="D69" i="8" s="1"/>
  <c r="E69" i="8" s="1"/>
  <c r="F69" i="8" s="1"/>
  <c r="G69" i="8" s="1"/>
  <c r="H69" i="8" s="1"/>
  <c r="I69" i="8" s="1"/>
  <c r="C72" i="8" s="1"/>
  <c r="D72" i="8" s="1"/>
  <c r="E72" i="8" s="1"/>
  <c r="F72" i="8" s="1"/>
  <c r="G72" i="8" s="1"/>
  <c r="H72" i="8" s="1"/>
  <c r="I72" i="8" s="1"/>
  <c r="C75" i="8" s="1"/>
  <c r="D75" i="8" s="1"/>
  <c r="E75" i="8" s="1"/>
  <c r="F75" i="8" s="1"/>
  <c r="G75" i="8" s="1"/>
  <c r="H75" i="8" s="1"/>
  <c r="I75" i="8" s="1"/>
  <c r="C78" i="8" s="1"/>
  <c r="D78" i="8" s="1"/>
  <c r="E78" i="8" s="1"/>
  <c r="F78" i="8" s="1"/>
  <c r="G78" i="8" s="1"/>
  <c r="H78" i="8" s="1"/>
  <c r="I78" i="8" s="1"/>
  <c r="C81" i="8" s="1"/>
  <c r="D81" i="8" s="1"/>
  <c r="E81" i="8" s="1"/>
  <c r="F81" i="8" s="1"/>
  <c r="G81" i="8" s="1"/>
  <c r="H81" i="8" s="1"/>
  <c r="I81" i="8" s="1"/>
  <c r="C84" i="8" s="1"/>
  <c r="D84" i="8" s="1"/>
  <c r="E84" i="8" s="1"/>
  <c r="F84" i="8" s="1"/>
  <c r="G84" i="8" s="1"/>
  <c r="H84" i="8" s="1"/>
  <c r="I84" i="8" s="1"/>
  <c r="C87" i="8" s="1"/>
  <c r="D87" i="8" s="1"/>
  <c r="E87" i="8" s="1"/>
  <c r="F87" i="8" s="1"/>
  <c r="G87" i="8" s="1"/>
  <c r="H87" i="8" s="1"/>
  <c r="I87" i="8" s="1"/>
  <c r="C90" i="8" s="1"/>
  <c r="D90" i="8" s="1"/>
  <c r="E90" i="8" s="1"/>
  <c r="F90" i="8" s="1"/>
  <c r="G90" i="8" s="1"/>
  <c r="H90" i="8" s="1"/>
  <c r="I90" i="8" s="1"/>
  <c r="C93" i="8" s="1"/>
  <c r="D93" i="8" s="1"/>
  <c r="E93" i="8" s="1"/>
  <c r="F93" i="8" s="1"/>
  <c r="G93" i="8" s="1"/>
  <c r="H93" i="8" s="1"/>
  <c r="I93" i="8" s="1"/>
  <c r="C96" i="8" s="1"/>
  <c r="D96" i="8" s="1"/>
  <c r="E96" i="8" s="1"/>
  <c r="F96" i="8" s="1"/>
  <c r="G96" i="8" s="1"/>
  <c r="H96" i="8" s="1"/>
  <c r="I96" i="8" s="1"/>
  <c r="C99" i="8" s="1"/>
  <c r="D99" i="8" s="1"/>
  <c r="E99" i="8" s="1"/>
  <c r="F99" i="8" s="1"/>
  <c r="G99" i="8" s="1"/>
  <c r="H99" i="8" s="1"/>
  <c r="I99" i="8" s="1"/>
  <c r="C102" i="8" s="1"/>
  <c r="D102" i="8" s="1"/>
  <c r="E102" i="8" s="1"/>
  <c r="F102" i="8" s="1"/>
  <c r="G102" i="8" s="1"/>
  <c r="H102" i="8" s="1"/>
  <c r="I102" i="8" s="1"/>
  <c r="C105" i="8" s="1"/>
  <c r="D105" i="8" s="1"/>
  <c r="E105" i="8" s="1"/>
  <c r="F105" i="8" s="1"/>
  <c r="G105" i="8" s="1"/>
  <c r="H105" i="8" s="1"/>
  <c r="I105" i="8" s="1"/>
  <c r="C108" i="8" s="1"/>
  <c r="D108" i="8" s="1"/>
  <c r="E108" i="8" s="1"/>
  <c r="F108" i="8" s="1"/>
  <c r="G108" i="8" s="1"/>
  <c r="H108" i="8" s="1"/>
  <c r="I108" i="8" s="1"/>
  <c r="C111" i="8" s="1"/>
  <c r="D111" i="8" s="1"/>
  <c r="E111" i="8" s="1"/>
  <c r="F111" i="8" s="1"/>
  <c r="G111" i="8" s="1"/>
  <c r="H111" i="8" s="1"/>
  <c r="I111" i="8" s="1"/>
  <c r="C114" i="8" s="1"/>
  <c r="D114" i="8" s="1"/>
  <c r="E114" i="8" s="1"/>
  <c r="F114" i="8" s="1"/>
  <c r="G114" i="8" s="1"/>
  <c r="H114" i="8" s="1"/>
  <c r="I114" i="8" s="1"/>
  <c r="C117" i="8" s="1"/>
  <c r="D117" i="8" s="1"/>
  <c r="E117" i="8" s="1"/>
  <c r="F117" i="8" s="1"/>
  <c r="G117" i="8" s="1"/>
  <c r="H117" i="8" s="1"/>
  <c r="I117" i="8" s="1"/>
  <c r="C120" i="8" s="1"/>
  <c r="D120" i="8" s="1"/>
  <c r="E120" i="8" s="1"/>
  <c r="F120" i="8" s="1"/>
  <c r="G120" i="8" s="1"/>
  <c r="H120" i="8" s="1"/>
  <c r="I120" i="8" s="1"/>
  <c r="C123" i="8" s="1"/>
  <c r="D123" i="8" s="1"/>
  <c r="E123" i="8" s="1"/>
  <c r="F123" i="8" s="1"/>
  <c r="G123" i="8" s="1"/>
  <c r="H123" i="8" s="1"/>
  <c r="I123" i="8" s="1"/>
  <c r="C126" i="8" s="1"/>
  <c r="D126" i="8" s="1"/>
  <c r="E126" i="8" s="1"/>
  <c r="F126" i="8" s="1"/>
  <c r="G126" i="8" s="1"/>
  <c r="H126" i="8" s="1"/>
  <c r="I126" i="8" s="1"/>
  <c r="C129" i="8" s="1"/>
  <c r="D129" i="8" s="1"/>
  <c r="E129" i="8" s="1"/>
  <c r="F129" i="8" s="1"/>
  <c r="G129" i="8" s="1"/>
  <c r="H129" i="8" s="1"/>
  <c r="I129" i="8" s="1"/>
  <c r="C132" i="8" s="1"/>
  <c r="D132" i="8" s="1"/>
  <c r="E132" i="8" s="1"/>
  <c r="F132" i="8" s="1"/>
  <c r="G132" i="8" s="1"/>
  <c r="H132" i="8" s="1"/>
  <c r="I132" i="8" s="1"/>
  <c r="C135" i="8" s="1"/>
  <c r="D135" i="8" s="1"/>
  <c r="E135" i="8" s="1"/>
  <c r="F135" i="8" s="1"/>
  <c r="G135" i="8" s="1"/>
  <c r="H135" i="8" s="1"/>
  <c r="I135" i="8" s="1"/>
  <c r="C138" i="8" s="1"/>
  <c r="D138" i="8" s="1"/>
  <c r="E138" i="8" s="1"/>
  <c r="F138" i="8" s="1"/>
  <c r="G138" i="8" s="1"/>
  <c r="H138" i="8" s="1"/>
  <c r="I138" i="8" s="1"/>
  <c r="C141" i="8" s="1"/>
  <c r="D141" i="8" s="1"/>
  <c r="E141" i="8" s="1"/>
  <c r="F141" i="8" s="1"/>
  <c r="G141" i="8" s="1"/>
  <c r="H141" i="8" s="1"/>
  <c r="I141" i="8" s="1"/>
  <c r="C144" i="8" s="1"/>
  <c r="D144" i="8" s="1"/>
  <c r="E144" i="8" s="1"/>
  <c r="F144" i="8" s="1"/>
  <c r="G144" i="8" s="1"/>
  <c r="H144" i="8" s="1"/>
  <c r="I144" i="8" s="1"/>
  <c r="C147" i="8" s="1"/>
  <c r="D147" i="8" s="1"/>
  <c r="E147" i="8" s="1"/>
  <c r="F147" i="8" s="1"/>
  <c r="G147" i="8" s="1"/>
  <c r="H147" i="8" s="1"/>
  <c r="I147" i="8" s="1"/>
  <c r="C150" i="8" s="1"/>
  <c r="D150" i="8" s="1"/>
  <c r="E150" i="8" s="1"/>
  <c r="F150" i="8" s="1"/>
  <c r="G150" i="8" s="1"/>
  <c r="H150" i="8" s="1"/>
  <c r="I150" i="8" s="1"/>
  <c r="C153" i="8" s="1"/>
  <c r="D153" i="8" s="1"/>
  <c r="E153" i="8" s="1"/>
  <c r="F153" i="8" s="1"/>
  <c r="G153" i="8" s="1"/>
  <c r="H153" i="8" s="1"/>
  <c r="I153" i="8" s="1"/>
  <c r="C156" i="8" s="1"/>
  <c r="D156" i="8" s="1"/>
  <c r="E156" i="8" s="1"/>
  <c r="F156" i="8" s="1"/>
  <c r="G156" i="8" s="1"/>
  <c r="H156" i="8" s="1"/>
  <c r="I156" i="8" s="1"/>
  <c r="C159" i="8" s="1"/>
  <c r="D159" i="8" s="1"/>
  <c r="E159" i="8" s="1"/>
  <c r="F159" i="8" s="1"/>
  <c r="G159" i="8" s="1"/>
  <c r="H159" i="8" s="1"/>
  <c r="I159" i="8" s="1"/>
  <c r="C162" i="8" s="1"/>
  <c r="D162" i="8" s="1"/>
  <c r="E162" i="8" s="1"/>
  <c r="F162" i="8" s="1"/>
  <c r="G162" i="8" s="1"/>
  <c r="H162" i="8" s="1"/>
  <c r="I162" i="8" s="1"/>
  <c r="C165" i="8" s="1"/>
  <c r="D165" i="8" s="1"/>
  <c r="E165" i="8" s="1"/>
  <c r="F165" i="8" s="1"/>
  <c r="G165" i="8" s="1"/>
  <c r="H165" i="8" s="1"/>
  <c r="I165" i="8" s="1"/>
  <c r="C168" i="8" s="1"/>
  <c r="D168" i="8" s="1"/>
  <c r="E168" i="8" s="1"/>
  <c r="F168" i="8" s="1"/>
  <c r="G168" i="8" s="1"/>
  <c r="H168" i="8" s="1"/>
  <c r="I168" i="8" s="1"/>
  <c r="N44" i="6"/>
  <c r="N45" i="6" s="1"/>
  <c r="B52" i="6" s="1"/>
  <c r="F52" i="6" s="1"/>
  <c r="H52" i="6" s="1"/>
  <c r="D11" i="6"/>
  <c r="E11" i="6" s="1"/>
  <c r="F11" i="6" s="1"/>
  <c r="G11" i="6" s="1"/>
  <c r="H11" i="6" s="1"/>
  <c r="I11" i="6" s="1"/>
  <c r="C14" i="6" s="1"/>
  <c r="D14" i="6" s="1"/>
  <c r="E14" i="6" s="1"/>
  <c r="F14" i="6" s="1"/>
  <c r="G14" i="6" s="1"/>
  <c r="H14" i="6" s="1"/>
  <c r="I14" i="6" s="1"/>
  <c r="C17" i="6" s="1"/>
  <c r="D17" i="6" s="1"/>
  <c r="E17" i="6" s="1"/>
  <c r="F17" i="6" s="1"/>
  <c r="G17" i="6" s="1"/>
  <c r="H17" i="6" s="1"/>
  <c r="I17" i="6" s="1"/>
  <c r="C20" i="6" s="1"/>
  <c r="D20" i="6" s="1"/>
  <c r="E20" i="6" s="1"/>
  <c r="F20" i="6" s="1"/>
  <c r="G20" i="6" s="1"/>
  <c r="H20" i="6" s="1"/>
  <c r="I20" i="6" s="1"/>
  <c r="C23" i="6" s="1"/>
  <c r="D23" i="6" s="1"/>
  <c r="E23" i="6" s="1"/>
  <c r="F23" i="6" s="1"/>
  <c r="G23" i="6" s="1"/>
  <c r="H23" i="6" s="1"/>
  <c r="I23" i="6" s="1"/>
  <c r="C26" i="6" s="1"/>
  <c r="D26" i="6" s="1"/>
  <c r="E26" i="6" s="1"/>
  <c r="F26" i="6" s="1"/>
  <c r="G26" i="6" s="1"/>
  <c r="H26" i="6" s="1"/>
  <c r="I26" i="6" s="1"/>
  <c r="C29" i="6" s="1"/>
  <c r="D29" i="6" s="1"/>
  <c r="E29" i="6" s="1"/>
  <c r="F29" i="6" s="1"/>
  <c r="G29" i="6" s="1"/>
  <c r="H29" i="6" s="1"/>
  <c r="I29" i="6" s="1"/>
  <c r="C32" i="6" s="1"/>
  <c r="D32" i="6" s="1"/>
  <c r="E32" i="6" s="1"/>
  <c r="F32" i="6" s="1"/>
  <c r="G32" i="6" s="1"/>
  <c r="H32" i="6" s="1"/>
  <c r="I32" i="6" s="1"/>
  <c r="C35" i="6" s="1"/>
  <c r="D35" i="6" s="1"/>
  <c r="E35" i="6" s="1"/>
  <c r="F35" i="6" s="1"/>
  <c r="G35" i="6" s="1"/>
  <c r="H35" i="6" s="1"/>
  <c r="I35" i="6" s="1"/>
  <c r="C38" i="6" s="1"/>
  <c r="D38" i="6" s="1"/>
  <c r="E38" i="6" s="1"/>
  <c r="F38" i="6" s="1"/>
  <c r="G38" i="6" s="1"/>
  <c r="H38" i="6" s="1"/>
  <c r="I38" i="6" s="1"/>
  <c r="C41" i="6" s="1"/>
  <c r="D41" i="6" s="1"/>
  <c r="E41" i="6" s="1"/>
  <c r="F41" i="6" s="1"/>
  <c r="G41" i="6" s="1"/>
  <c r="H41" i="6" s="1"/>
  <c r="I41" i="6" s="1"/>
  <c r="D12" i="7"/>
  <c r="E12" i="7" s="1"/>
  <c r="F12" i="7" s="1"/>
  <c r="G12" i="7" s="1"/>
  <c r="H12" i="7" s="1"/>
  <c r="I12" i="7" s="1"/>
  <c r="C15" i="7" s="1"/>
  <c r="D15" i="7" s="1"/>
  <c r="E15" i="7" s="1"/>
  <c r="F15" i="7" s="1"/>
  <c r="G15" i="7" s="1"/>
  <c r="H15" i="7" s="1"/>
  <c r="I15" i="7" s="1"/>
  <c r="C18" i="7" s="1"/>
  <c r="D18" i="7" s="1"/>
  <c r="E18" i="7" s="1"/>
  <c r="F18" i="7" s="1"/>
  <c r="G18" i="7" s="1"/>
  <c r="H18" i="7" s="1"/>
  <c r="I18" i="7" s="1"/>
  <c r="C21" i="7" s="1"/>
  <c r="D21" i="7" s="1"/>
  <c r="E21" i="7" s="1"/>
  <c r="F21" i="7" s="1"/>
  <c r="G21" i="7" s="1"/>
  <c r="H21" i="7" s="1"/>
  <c r="I21" i="7" s="1"/>
  <c r="C24" i="7" s="1"/>
  <c r="D24" i="7" s="1"/>
  <c r="E24" i="7" s="1"/>
  <c r="F24" i="7" s="1"/>
  <c r="G24" i="7" s="1"/>
  <c r="H24" i="7" s="1"/>
  <c r="I24" i="7" s="1"/>
  <c r="C27" i="7" s="1"/>
  <c r="D27" i="7" s="1"/>
  <c r="E27" i="7" s="1"/>
  <c r="F27" i="7" s="1"/>
  <c r="G27" i="7" s="1"/>
  <c r="H27" i="7" s="1"/>
  <c r="I27" i="7" s="1"/>
  <c r="C30" i="7" s="1"/>
  <c r="D30" i="7" s="1"/>
  <c r="E30" i="7" s="1"/>
  <c r="F30" i="7" s="1"/>
  <c r="G30" i="7" s="1"/>
  <c r="H30" i="7" s="1"/>
  <c r="I30" i="7" s="1"/>
  <c r="C33" i="7" s="1"/>
  <c r="D33" i="7" s="1"/>
  <c r="E33" i="7" s="1"/>
  <c r="F33" i="7" s="1"/>
  <c r="G33" i="7" s="1"/>
  <c r="H33" i="7" s="1"/>
  <c r="I33" i="7" s="1"/>
  <c r="C36" i="7" s="1"/>
  <c r="D36" i="7" s="1"/>
  <c r="E36" i="7" s="1"/>
  <c r="F36" i="7" s="1"/>
  <c r="G36" i="7" s="1"/>
  <c r="H36" i="7" s="1"/>
  <c r="I36" i="7" s="1"/>
  <c r="C39" i="7" s="1"/>
  <c r="D39" i="7" s="1"/>
  <c r="E39" i="7" s="1"/>
  <c r="F39" i="7" s="1"/>
  <c r="G39" i="7" s="1"/>
  <c r="H39" i="7" s="1"/>
  <c r="I39" i="7" s="1"/>
  <c r="C42" i="7" s="1"/>
  <c r="D42" i="7" s="1"/>
  <c r="E42" i="7" s="1"/>
  <c r="F42" i="7" s="1"/>
  <c r="G42" i="7" s="1"/>
  <c r="H42" i="7" s="1"/>
  <c r="I42" i="7" s="1"/>
  <c r="C45" i="7" s="1"/>
  <c r="D45" i="7" s="1"/>
  <c r="E45" i="7" s="1"/>
  <c r="F45" i="7" s="1"/>
  <c r="G45" i="7" s="1"/>
  <c r="H45" i="7" s="1"/>
  <c r="I45" i="7" s="1"/>
  <c r="C48" i="7" s="1"/>
  <c r="D48" i="7" s="1"/>
  <c r="E48" i="7" s="1"/>
  <c r="F48" i="7" s="1"/>
  <c r="G48" i="7" s="1"/>
  <c r="H48" i="7" s="1"/>
  <c r="I48" i="7" s="1"/>
  <c r="C51" i="7" s="1"/>
  <c r="D51" i="7" s="1"/>
  <c r="E51" i="7" s="1"/>
  <c r="F51" i="7" s="1"/>
  <c r="G51" i="7" s="1"/>
  <c r="H51" i="7" s="1"/>
  <c r="I51" i="7" s="1"/>
  <c r="C54" i="7" s="1"/>
  <c r="D54" i="7" s="1"/>
  <c r="E54" i="7" s="1"/>
  <c r="F54" i="7" s="1"/>
  <c r="G54" i="7" s="1"/>
  <c r="H54" i="7" s="1"/>
  <c r="I54" i="7" s="1"/>
  <c r="C57" i="7" s="1"/>
  <c r="D57" i="7" s="1"/>
  <c r="E57" i="7" s="1"/>
  <c r="F57" i="7" s="1"/>
  <c r="G57" i="7" s="1"/>
  <c r="H57" i="7" s="1"/>
  <c r="I57" i="7" s="1"/>
  <c r="C60" i="7" s="1"/>
  <c r="D60" i="7" s="1"/>
  <c r="E60" i="7" s="1"/>
  <c r="F60" i="7" s="1"/>
  <c r="G60" i="7" s="1"/>
  <c r="H60" i="7" s="1"/>
  <c r="I60" i="7" s="1"/>
  <c r="C63" i="7" s="1"/>
  <c r="D63" i="7" s="1"/>
  <c r="E63" i="7" s="1"/>
  <c r="F63" i="7" s="1"/>
  <c r="G63" i="7" s="1"/>
  <c r="H63" i="7" s="1"/>
  <c r="I63" i="7" s="1"/>
  <c r="C66" i="7" s="1"/>
  <c r="D66" i="7" s="1"/>
  <c r="E66" i="7" s="1"/>
  <c r="F66" i="7" s="1"/>
  <c r="G66" i="7" s="1"/>
  <c r="H66" i="7" s="1"/>
  <c r="I66" i="7" s="1"/>
  <c r="C69" i="7" s="1"/>
  <c r="D69" i="7" s="1"/>
  <c r="E69" i="7" s="1"/>
  <c r="F69" i="7" s="1"/>
  <c r="G69" i="7" s="1"/>
  <c r="H69" i="7" s="1"/>
  <c r="I69" i="7" s="1"/>
  <c r="C72" i="7" s="1"/>
  <c r="D72" i="7" s="1"/>
  <c r="E72" i="7" s="1"/>
  <c r="F72" i="7" s="1"/>
  <c r="G72" i="7" s="1"/>
  <c r="H72" i="7" s="1"/>
  <c r="I72" i="7" s="1"/>
  <c r="C75" i="7" s="1"/>
  <c r="D75" i="7" s="1"/>
  <c r="E75" i="7" s="1"/>
  <c r="F75" i="7" s="1"/>
  <c r="G75" i="7" s="1"/>
  <c r="H75" i="7" s="1"/>
  <c r="I75" i="7" s="1"/>
  <c r="C78" i="7" s="1"/>
  <c r="D78" i="7" s="1"/>
  <c r="E78" i="7" s="1"/>
  <c r="F78" i="7" s="1"/>
  <c r="G78" i="7" s="1"/>
  <c r="H78" i="7" s="1"/>
  <c r="I78" i="7" s="1"/>
  <c r="C81" i="7" s="1"/>
  <c r="D81" i="7" s="1"/>
  <c r="E81" i="7" s="1"/>
  <c r="F81" i="7" s="1"/>
  <c r="G81" i="7" s="1"/>
  <c r="H81" i="7" s="1"/>
  <c r="I81" i="7" s="1"/>
  <c r="C84" i="7" s="1"/>
  <c r="D84" i="7" s="1"/>
  <c r="E84" i="7" s="1"/>
  <c r="F84" i="7" s="1"/>
  <c r="G84" i="7" s="1"/>
  <c r="H84" i="7" s="1"/>
  <c r="I84" i="7" s="1"/>
  <c r="C87" i="7" s="1"/>
  <c r="D87" i="7" s="1"/>
  <c r="E87" i="7" s="1"/>
  <c r="F87" i="7" s="1"/>
  <c r="G87" i="7" s="1"/>
  <c r="H87" i="7" s="1"/>
  <c r="I87" i="7" s="1"/>
  <c r="C90" i="7" s="1"/>
  <c r="D90" i="7" s="1"/>
  <c r="E90" i="7" s="1"/>
  <c r="F90" i="7" s="1"/>
  <c r="G90" i="7" s="1"/>
  <c r="H90" i="7" s="1"/>
  <c r="I90" i="7" s="1"/>
  <c r="C93" i="7" s="1"/>
  <c r="D93" i="7" s="1"/>
  <c r="E93" i="7" s="1"/>
  <c r="F93" i="7" s="1"/>
  <c r="G93" i="7" s="1"/>
  <c r="H93" i="7" s="1"/>
  <c r="I93" i="7" s="1"/>
  <c r="C96" i="7" s="1"/>
  <c r="D96" i="7" s="1"/>
  <c r="E96" i="7" s="1"/>
  <c r="F96" i="7" s="1"/>
  <c r="G96" i="7" s="1"/>
  <c r="H96" i="7" s="1"/>
  <c r="I96" i="7" s="1"/>
  <c r="C99" i="7" s="1"/>
  <c r="D99" i="7" s="1"/>
  <c r="E99" i="7" s="1"/>
  <c r="F99" i="7" s="1"/>
  <c r="G99" i="7" s="1"/>
  <c r="H99" i="7" s="1"/>
  <c r="I99" i="7" s="1"/>
  <c r="C102" i="7" s="1"/>
  <c r="D102" i="7" s="1"/>
  <c r="E102" i="7" s="1"/>
  <c r="F102" i="7" s="1"/>
  <c r="G102" i="7" s="1"/>
  <c r="H102" i="7" s="1"/>
  <c r="I102" i="7" s="1"/>
  <c r="C105" i="7" s="1"/>
  <c r="D105" i="7" s="1"/>
  <c r="E105" i="7" s="1"/>
  <c r="F105" i="7" s="1"/>
  <c r="G105" i="7" s="1"/>
  <c r="H105" i="7" s="1"/>
  <c r="I105" i="7" s="1"/>
  <c r="C108" i="7" s="1"/>
  <c r="D108" i="7" s="1"/>
  <c r="E108" i="7" s="1"/>
  <c r="F108" i="7" s="1"/>
  <c r="G108" i="7" s="1"/>
  <c r="H108" i="7" s="1"/>
  <c r="I108" i="7" s="1"/>
  <c r="C111" i="7" s="1"/>
  <c r="D111" i="7" s="1"/>
  <c r="E111" i="7" s="1"/>
  <c r="F111" i="7" s="1"/>
  <c r="G111" i="7" s="1"/>
  <c r="H111" i="7" s="1"/>
  <c r="I111" i="7" s="1"/>
  <c r="C114" i="7" s="1"/>
  <c r="D114" i="7" s="1"/>
  <c r="E114" i="7" s="1"/>
  <c r="F114" i="7" s="1"/>
  <c r="G114" i="7" s="1"/>
  <c r="H114" i="7" s="1"/>
  <c r="I114" i="7" s="1"/>
  <c r="C117" i="7" s="1"/>
  <c r="D117" i="7" s="1"/>
  <c r="E117" i="7" s="1"/>
  <c r="F117" i="7" s="1"/>
  <c r="G117" i="7" s="1"/>
  <c r="H117" i="7" s="1"/>
  <c r="I117" i="7" s="1"/>
  <c r="C120" i="7" s="1"/>
  <c r="D120" i="7" s="1"/>
  <c r="E120" i="7" s="1"/>
  <c r="F120" i="7" s="1"/>
  <c r="G120" i="7" s="1"/>
  <c r="H120" i="7" s="1"/>
  <c r="I120" i="7" s="1"/>
  <c r="C123" i="7" s="1"/>
  <c r="D123" i="7" s="1"/>
  <c r="E123" i="7" s="1"/>
  <c r="F123" i="7" s="1"/>
  <c r="G123" i="7" s="1"/>
  <c r="H123" i="7" s="1"/>
  <c r="I123" i="7" s="1"/>
  <c r="C126" i="7" s="1"/>
  <c r="D126" i="7" s="1"/>
  <c r="E126" i="7" s="1"/>
  <c r="F126" i="7" s="1"/>
  <c r="G126" i="7" s="1"/>
  <c r="H126" i="7" s="1"/>
  <c r="I126" i="7" s="1"/>
  <c r="C129" i="7" s="1"/>
  <c r="D129" i="7" s="1"/>
  <c r="E129" i="7" s="1"/>
  <c r="F129" i="7" s="1"/>
  <c r="G129" i="7" s="1"/>
  <c r="H129" i="7" s="1"/>
  <c r="I129" i="7" s="1"/>
  <c r="C132" i="7" s="1"/>
  <c r="D132" i="7" s="1"/>
  <c r="E132" i="7" s="1"/>
  <c r="F132" i="7" s="1"/>
  <c r="G132" i="7" s="1"/>
  <c r="H132" i="7" s="1"/>
  <c r="I132" i="7" s="1"/>
  <c r="C135" i="7" s="1"/>
  <c r="D135" i="7" s="1"/>
  <c r="E135" i="7" s="1"/>
  <c r="F135" i="7" s="1"/>
  <c r="G135" i="7" s="1"/>
  <c r="H135" i="7" s="1"/>
  <c r="I135" i="7" s="1"/>
  <c r="C138" i="7" s="1"/>
  <c r="D138" i="7" s="1"/>
  <c r="E138" i="7" s="1"/>
  <c r="F138" i="7" s="1"/>
  <c r="G138" i="7" s="1"/>
  <c r="H138" i="7" s="1"/>
  <c r="I138" i="7" s="1"/>
  <c r="C141" i="7" s="1"/>
  <c r="D141" i="7" s="1"/>
  <c r="E141" i="7" s="1"/>
  <c r="F141" i="7" s="1"/>
  <c r="G141" i="7" s="1"/>
  <c r="H141" i="7" s="1"/>
  <c r="I141" i="7" s="1"/>
  <c r="C144" i="7" s="1"/>
  <c r="D144" i="7" s="1"/>
  <c r="E144" i="7" s="1"/>
  <c r="F144" i="7" s="1"/>
  <c r="G144" i="7" s="1"/>
  <c r="H144" i="7" s="1"/>
  <c r="I144" i="7" s="1"/>
  <c r="C147" i="7" s="1"/>
  <c r="D147" i="7" s="1"/>
  <c r="E147" i="7" s="1"/>
  <c r="F147" i="7" s="1"/>
  <c r="G147" i="7" s="1"/>
  <c r="H147" i="7" s="1"/>
  <c r="I147" i="7" s="1"/>
  <c r="C150" i="7" s="1"/>
  <c r="D150" i="7" s="1"/>
  <c r="E150" i="7" s="1"/>
  <c r="F150" i="7" s="1"/>
  <c r="G150" i="7" s="1"/>
  <c r="H150" i="7" s="1"/>
  <c r="I150" i="7" s="1"/>
  <c r="C153" i="7" s="1"/>
  <c r="D153" i="7" s="1"/>
  <c r="E153" i="7" s="1"/>
  <c r="F153" i="7" s="1"/>
  <c r="G153" i="7" s="1"/>
  <c r="H153" i="7" s="1"/>
  <c r="I153" i="7" s="1"/>
  <c r="C156" i="7" s="1"/>
  <c r="D156" i="7" s="1"/>
  <c r="E156" i="7" s="1"/>
  <c r="F156" i="7" s="1"/>
  <c r="G156" i="7" s="1"/>
  <c r="H156" i="7" s="1"/>
  <c r="I156" i="7" s="1"/>
  <c r="C159" i="7" s="1"/>
  <c r="D159" i="7" s="1"/>
  <c r="E159" i="7" s="1"/>
  <c r="F159" i="7" s="1"/>
  <c r="G159" i="7" s="1"/>
  <c r="H159" i="7" s="1"/>
  <c r="I159" i="7" s="1"/>
  <c r="C162" i="7" s="1"/>
  <c r="D162" i="7" s="1"/>
  <c r="E162" i="7" s="1"/>
  <c r="F162" i="7" s="1"/>
  <c r="G162" i="7" s="1"/>
  <c r="H162" i="7" s="1"/>
  <c r="I162" i="7" s="1"/>
  <c r="C165" i="7" s="1"/>
  <c r="D165" i="7" s="1"/>
  <c r="E165" i="7" s="1"/>
  <c r="F165" i="7" s="1"/>
  <c r="G165" i="7" s="1"/>
  <c r="H165" i="7" s="1"/>
  <c r="I165" i="7" s="1"/>
  <c r="C168" i="7" s="1"/>
  <c r="D168" i="7" s="1"/>
  <c r="E168" i="7" s="1"/>
  <c r="F168" i="7" s="1"/>
  <c r="G168" i="7" s="1"/>
  <c r="H168" i="7" s="1"/>
  <c r="I168" i="7" s="1"/>
  <c r="F51" i="9" l="1"/>
  <c r="H51" i="9" s="1"/>
  <c r="N171" i="7"/>
  <c r="N172" i="7" s="1"/>
  <c r="B179" i="7" s="1"/>
  <c r="F179" i="7" s="1"/>
  <c r="H179" i="7" s="1"/>
  <c r="D178" i="8"/>
  <c r="F178" i="8" s="1"/>
  <c r="H178" i="8" s="1"/>
  <c r="F176" i="8"/>
  <c r="H176" i="8" s="1"/>
</calcChain>
</file>

<file path=xl/sharedStrings.xml><?xml version="1.0" encoding="utf-8"?>
<sst xmlns="http://schemas.openxmlformats.org/spreadsheetml/2006/main" count="613" uniqueCount="55">
  <si>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</si>
  <si>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</si>
  <si>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</si>
  <si>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</si>
  <si>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</si>
  <si>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</si>
  <si>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</si>
  <si>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日付</t>
    <rPh sb="0" eb="2">
      <t>ヒヅケ</t>
    </rPh>
    <phoneticPr fontId="2"/>
  </si>
  <si>
    <t>備考</t>
    <rPh sb="0" eb="2">
      <t>ビコウ</t>
    </rPh>
    <phoneticPr fontId="2"/>
  </si>
  <si>
    <t>休工</t>
    <rPh sb="0" eb="2">
      <t>キュウコウ</t>
    </rPh>
    <phoneticPr fontId="2"/>
  </si>
  <si>
    <t>日数</t>
    <rPh sb="0" eb="2">
      <t>ニッスウ</t>
    </rPh>
    <phoneticPr fontId="2"/>
  </si>
  <si>
    <t>休工日数</t>
    <rPh sb="0" eb="4">
      <t>キュウコウニッスウ</t>
    </rPh>
    <phoneticPr fontId="2"/>
  </si>
  <si>
    <t>振替休工</t>
    <rPh sb="0" eb="4">
      <t>フリカエキュウコウ</t>
    </rPh>
    <phoneticPr fontId="2"/>
  </si>
  <si>
    <t>週間数</t>
    <rPh sb="0" eb="3">
      <t>シュウカンスウ</t>
    </rPh>
    <phoneticPr fontId="2"/>
  </si>
  <si>
    <t>休日休工</t>
    <rPh sb="0" eb="4">
      <t>キュウジツキュウコウ</t>
    </rPh>
    <phoneticPr fontId="2"/>
  </si>
  <si>
    <t>休工実績</t>
    <rPh sb="0" eb="4">
      <t>キュウコウジッセキ</t>
    </rPh>
    <phoneticPr fontId="2"/>
  </si>
  <si>
    <t>対象外</t>
    <rPh sb="0" eb="3">
      <t>タイショウガイ</t>
    </rPh>
    <phoneticPr fontId="2"/>
  </si>
  <si>
    <t>完全週休2日取得率</t>
    <rPh sb="0" eb="4">
      <t>カンゼンシュウキュウ</t>
    </rPh>
    <rPh sb="5" eb="6">
      <t>ニチ</t>
    </rPh>
    <rPh sb="6" eb="8">
      <t>シュトク</t>
    </rPh>
    <rPh sb="8" eb="9">
      <t>リツ</t>
    </rPh>
    <phoneticPr fontId="2"/>
  </si>
  <si>
    <t>計</t>
    <rPh sb="0" eb="1">
      <t>ケイ</t>
    </rPh>
    <phoneticPr fontId="2"/>
  </si>
  <si>
    <t>土日休工
週間数</t>
    <rPh sb="0" eb="2">
      <t>ドニチ</t>
    </rPh>
    <rPh sb="2" eb="4">
      <t>キュウコウ</t>
    </rPh>
    <rPh sb="5" eb="7">
      <t>シュウカン</t>
    </rPh>
    <rPh sb="7" eb="8">
      <t>スウ</t>
    </rPh>
    <phoneticPr fontId="2"/>
  </si>
  <si>
    <t>休日（祝日）休工
（日数×0.5週＝土日休工週間数）</t>
    <rPh sb="0" eb="2">
      <t>キュウジツ</t>
    </rPh>
    <rPh sb="3" eb="5">
      <t>シュクジツ</t>
    </rPh>
    <rPh sb="6" eb="8">
      <t>キュウコウ</t>
    </rPh>
    <rPh sb="10" eb="12">
      <t>ニッスウ</t>
    </rPh>
    <rPh sb="16" eb="17">
      <t>シュウ</t>
    </rPh>
    <rPh sb="18" eb="25">
      <t>ドニチキュウコウシュウカンスウ</t>
    </rPh>
    <phoneticPr fontId="2"/>
  </si>
  <si>
    <t>工事名：</t>
    <rPh sb="0" eb="3">
      <t>コウジメイ</t>
    </rPh>
    <phoneticPr fontId="2"/>
  </si>
  <si>
    <t>受注者：</t>
    <rPh sb="0" eb="3">
      <t>ジュチュウシャ</t>
    </rPh>
    <phoneticPr fontId="2"/>
  </si>
  <si>
    <t>発注者：</t>
    <rPh sb="0" eb="3">
      <t>ハッチュウシャ</t>
    </rPh>
    <phoneticPr fontId="2"/>
  </si>
  <si>
    <t>完全週休２日制工事</t>
    <rPh sb="0" eb="4">
      <t>カンゼンシュウキュウ</t>
    </rPh>
    <rPh sb="5" eb="9">
      <t>ニチセイコウジ</t>
    </rPh>
    <phoneticPr fontId="2"/>
  </si>
  <si>
    <t>週休２日制工事</t>
    <rPh sb="0" eb="2">
      <t>シュウキュウ</t>
    </rPh>
    <rPh sb="3" eb="7">
      <t>ニチセイコウジ</t>
    </rPh>
    <phoneticPr fontId="2"/>
  </si>
  <si>
    <t>○○建設</t>
    <rPh sb="2" eb="4">
      <t>ケンセツ</t>
    </rPh>
    <phoneticPr fontId="2"/>
  </si>
  <si>
    <t>○○○○工事</t>
    <rPh sb="4" eb="6">
      <t>コウジ</t>
    </rPh>
    <phoneticPr fontId="2"/>
  </si>
  <si>
    <t>÷</t>
    <phoneticPr fontId="2"/>
  </si>
  <si>
    <t>＝</t>
    <phoneticPr fontId="2"/>
  </si>
  <si>
    <t>⇒</t>
    <phoneticPr fontId="2"/>
  </si>
  <si>
    <t>天候休工</t>
    <rPh sb="0" eb="2">
      <t>テンコウ</t>
    </rPh>
    <rPh sb="2" eb="4">
      <t>キュウコウ</t>
    </rPh>
    <phoneticPr fontId="2"/>
  </si>
  <si>
    <t>－</t>
    <phoneticPr fontId="2"/>
  </si>
  <si>
    <t>工　期：</t>
    <rPh sb="0" eb="1">
      <t>コウ</t>
    </rPh>
    <rPh sb="2" eb="3">
      <t>キ</t>
    </rPh>
    <phoneticPr fontId="2"/>
  </si>
  <si>
    <t>形　式：</t>
    <rPh sb="0" eb="1">
      <t>カタチ</t>
    </rPh>
    <rPh sb="2" eb="3">
      <t>シキ</t>
    </rPh>
    <phoneticPr fontId="2"/>
  </si>
  <si>
    <t>■経費補正</t>
    <rPh sb="1" eb="5">
      <t>ケイヒホセイ</t>
    </rPh>
    <phoneticPr fontId="2"/>
  </si>
  <si>
    <t>■成績評定</t>
    <rPh sb="1" eb="5">
      <t>セイセキヒョウテイ</t>
    </rPh>
    <phoneticPr fontId="2"/>
  </si>
  <si>
    <t>※備考欄に、施工開始日、施工完了日を記載すること。</t>
    <rPh sb="1" eb="4">
      <t>ビコウラン</t>
    </rPh>
    <rPh sb="6" eb="11">
      <t>セコウカイシビ</t>
    </rPh>
    <rPh sb="12" eb="17">
      <t>セコウカンリョウビ</t>
    </rPh>
    <rPh sb="18" eb="20">
      <t>キサイ</t>
    </rPh>
    <phoneticPr fontId="2"/>
  </si>
  <si>
    <t>日付</t>
    <phoneticPr fontId="2"/>
  </si>
  <si>
    <t>施工開始</t>
    <rPh sb="0" eb="4">
      <t>セコウカイシ</t>
    </rPh>
    <phoneticPr fontId="2"/>
  </si>
  <si>
    <t>施工完了</t>
    <rPh sb="0" eb="4">
      <t>セコウカンリョウ</t>
    </rPh>
    <phoneticPr fontId="2"/>
  </si>
  <si>
    <t>非対象期間</t>
    <rPh sb="0" eb="5">
      <t>ヒタイショウキカン</t>
    </rPh>
    <phoneticPr fontId="2"/>
  </si>
  <si>
    <t>施工開始日</t>
    <rPh sb="0" eb="5">
      <t>セコウカイシビ</t>
    </rPh>
    <phoneticPr fontId="2"/>
  </si>
  <si>
    <t>休工状況</t>
    <rPh sb="0" eb="4">
      <t>キュウコウジョウキョウ</t>
    </rPh>
    <phoneticPr fontId="2"/>
  </si>
  <si>
    <t>-</t>
    <phoneticPr fontId="2"/>
  </si>
  <si>
    <t>※施工開始が月曜日のため、対象期間は日曜日から</t>
    <rPh sb="1" eb="5">
      <t>セコウカイシ</t>
    </rPh>
    <rPh sb="6" eb="9">
      <t>ゲツヨウビ</t>
    </rPh>
    <rPh sb="13" eb="17">
      <t>タイショウキカン</t>
    </rPh>
    <rPh sb="18" eb="21">
      <t>ニチヨウビ</t>
    </rPh>
    <phoneticPr fontId="2"/>
  </si>
  <si>
    <t>令和○年○月○日～令和○年○月○日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2"/>
  </si>
  <si>
    <t>週休2日制工事　　工程表</t>
    <rPh sb="0" eb="2">
      <t>シュウキュウ</t>
    </rPh>
    <rPh sb="3" eb="5">
      <t>ニチセイ</t>
    </rPh>
    <rPh sb="5" eb="7">
      <t>コウジ</t>
    </rPh>
    <rPh sb="9" eb="12">
      <t>コウテイヒョウ</t>
    </rPh>
    <phoneticPr fontId="2"/>
  </si>
  <si>
    <t>完全週休2日制工事　　工程表</t>
    <rPh sb="0" eb="4">
      <t>カンゼンシュウキュウ</t>
    </rPh>
    <rPh sb="5" eb="7">
      <t>ニチセイ</t>
    </rPh>
    <rPh sb="7" eb="9">
      <t>コウジ</t>
    </rPh>
    <rPh sb="11" eb="13">
      <t>コウテイ</t>
    </rPh>
    <rPh sb="13" eb="14">
      <t>ヒョウ</t>
    </rPh>
    <phoneticPr fontId="2"/>
  </si>
  <si>
    <t>休日取得率（経費補正）</t>
    <rPh sb="0" eb="2">
      <t>キュウジツ</t>
    </rPh>
    <rPh sb="2" eb="5">
      <t>シュトクリツ</t>
    </rPh>
    <rPh sb="6" eb="10">
      <t>ケイヒホセイ</t>
    </rPh>
    <phoneticPr fontId="2"/>
  </si>
  <si>
    <t>計画・実施</t>
    <rPh sb="0" eb="2">
      <t>ケイカク</t>
    </rPh>
    <rPh sb="3" eb="5">
      <t>ジッシ</t>
    </rPh>
    <phoneticPr fontId="2"/>
  </si>
  <si>
    <t>△△△△課</t>
    <rPh sb="4" eb="5">
      <t>カ</t>
    </rPh>
    <phoneticPr fontId="2"/>
  </si>
  <si>
    <t>完全週休2日制工事　工程表</t>
    <rPh sb="0" eb="4">
      <t>カンゼンシュウキュウ</t>
    </rPh>
    <rPh sb="5" eb="7">
      <t>ニチセイ</t>
    </rPh>
    <rPh sb="7" eb="9">
      <t>コウジ</t>
    </rPh>
    <rPh sb="10" eb="13">
      <t>コウテイヒョウ</t>
    </rPh>
    <phoneticPr fontId="2"/>
  </si>
  <si>
    <t>参考様式3</t>
    <rPh sb="0" eb="4">
      <t>サンコウヨウシキ</t>
    </rPh>
    <phoneticPr fontId="2"/>
  </si>
  <si>
    <t>※休工＝現場閉所（休息）とする。</t>
    <rPh sb="1" eb="3">
      <t>キュウコウ</t>
    </rPh>
    <rPh sb="4" eb="6">
      <t>ゲンバ</t>
    </rPh>
    <rPh sb="6" eb="8">
      <t>ヘイショ</t>
    </rPh>
    <rPh sb="9" eb="11">
      <t>キュウソク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</si>
</sst>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/&quot;d&quot;&quot;"/>
    <numFmt numFmtId="177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9" fontId="3" fillId="0" borderId="0" xfId="1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6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8" fillId="0" borderId="18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6" fillId="7" borderId="0" xfId="0" applyFont="1" applyFill="1" applyAlignment="1">
      <alignment horizontal="left" vertical="center"/>
    </xf>
    <xf numFmtId="0" fontId="3" fillId="7" borderId="0" xfId="0" applyFont="1" applyFill="1">
      <alignment vertical="center"/>
    </xf>
    <xf numFmtId="0" fontId="10" fillId="7" borderId="0" xfId="0" applyFont="1" applyFill="1" applyAlignment="1">
      <alignment horizontal="right" vertical="center"/>
    </xf>
    <xf numFmtId="0" fontId="10" fillId="7" borderId="0" xfId="0" applyFont="1" applyFill="1">
      <alignment vertical="center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14" fontId="3" fillId="7" borderId="0" xfId="0" applyNumberFormat="1" applyFont="1" applyFill="1" applyAlignment="1">
      <alignment horizontal="left" vertical="center"/>
    </xf>
    <xf numFmtId="14" fontId="3" fillId="7" borderId="37" xfId="0" applyNumberFormat="1" applyFont="1" applyFill="1" applyBorder="1" applyAlignment="1">
      <alignment horizontal="center" vertical="center"/>
    </xf>
    <xf numFmtId="177" fontId="3" fillId="7" borderId="0" xfId="1" applyNumberFormat="1" applyFont="1" applyFill="1" applyAlignment="1">
      <alignment horizontal="center" vertical="center"/>
    </xf>
    <xf numFmtId="0" fontId="3" fillId="7" borderId="0" xfId="0" quotePrefix="1" applyFont="1" applyFill="1">
      <alignment vertical="center"/>
    </xf>
    <xf numFmtId="9" fontId="3" fillId="7" borderId="0" xfId="1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177" fontId="3" fillId="0" borderId="0" xfId="1" applyNumberFormat="1" applyFont="1" applyFill="1" applyAlignment="1">
      <alignment horizontal="center" vertical="center"/>
    </xf>
    <xf numFmtId="14" fontId="3" fillId="8" borderId="3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8" borderId="6" xfId="0" applyFont="1" applyFill="1" applyBorder="1" applyAlignment="1">
      <alignment horizontal="left" vertical="center"/>
    </xf>
    <xf numFmtId="0" fontId="3" fillId="8" borderId="5" xfId="0" applyFont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9" fillId="7" borderId="7" xfId="0" quotePrefix="1" applyFont="1" applyFill="1" applyBorder="1" applyAlignment="1">
      <alignment horizontal="center" vertical="center"/>
    </xf>
    <xf numFmtId="0" fontId="9" fillId="7" borderId="8" xfId="0" quotePrefix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3" fillId="7" borderId="6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1385"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colors>
    <mruColors>
      <color rgb="FFFFCC99"/>
      <color rgb="FFFFFFCC"/>
      <color rgb="FFFFCCCC"/>
      <color rgb="FFFFCCFF"/>
      <color rgb="FFFF9999"/>
      <color rgb="FFFF9966"/>
      <color rgb="FFFFCC66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9A7E0-08F9-4CC8-8726-B33006E2D513}">
  <sheetPr>
    <tabColor rgb="FF92D050"/>
    <pageSetUpPr fitToPage="1"/>
  </sheetPr>
  <dimension ref="B1:O181"/>
  <sheetViews>
    <sheetView view="pageBreakPreview" zoomScaleNormal="100" zoomScaleSheetLayoutView="100" workbookViewId="0">
      <pane xSplit="1" ySplit="11" topLeftCell="B12" activePane="bottomRight" state="frozen"/>
      <selection activeCell="E24" sqref="E24"/>
      <selection pane="topRight" activeCell="E24" sqref="E24"/>
      <selection pane="bottomLeft" activeCell="E24" sqref="E24"/>
      <selection pane="bottomRight" activeCell="J12" sqref="J12:J14"/>
    </sheetView>
  </sheetViews>
  <sheetFormatPr defaultRowHeight="12" x14ac:dyDescent="0.7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2.375" style="7" customWidth="1"/>
    <col min="16" max="16384" width="9" style="7"/>
  </cols>
  <sheetData>
    <row r="1" spans="2:15" x14ac:dyDescent="0.7">
      <c r="B1" s="8" t="s">
        <v>53</v>
      </c>
    </row>
    <row r="2" spans="2:15" ht="26.25" customHeight="1" x14ac:dyDescent="0.7">
      <c r="B2" s="53" t="s">
        <v>48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2:15" ht="14.25" customHeight="1" x14ac:dyDescent="0.7">
      <c r="B3" s="9"/>
    </row>
    <row r="4" spans="2:15" ht="14.25" customHeight="1" x14ac:dyDescent="0.7">
      <c r="B4" s="14" t="s">
        <v>21</v>
      </c>
      <c r="C4" s="75" t="s">
        <v>27</v>
      </c>
      <c r="D4" s="75"/>
      <c r="E4" s="75"/>
      <c r="F4" s="75"/>
      <c r="G4" s="75"/>
      <c r="H4" s="14" t="s">
        <v>34</v>
      </c>
      <c r="I4" s="75" t="s">
        <v>24</v>
      </c>
      <c r="J4" s="75"/>
      <c r="K4" s="75"/>
    </row>
    <row r="5" spans="2:15" ht="14.25" customHeight="1" x14ac:dyDescent="0.7">
      <c r="B5" s="14" t="s">
        <v>33</v>
      </c>
      <c r="C5" s="76" t="s">
        <v>46</v>
      </c>
      <c r="D5" s="76"/>
      <c r="E5" s="76"/>
      <c r="F5" s="76"/>
      <c r="G5" s="76"/>
      <c r="H5" s="15"/>
    </row>
    <row r="6" spans="2:15" ht="14.25" customHeight="1" x14ac:dyDescent="0.7">
      <c r="B6" s="14" t="s">
        <v>22</v>
      </c>
      <c r="C6" s="75" t="s">
        <v>26</v>
      </c>
      <c r="D6" s="75"/>
      <c r="E6" s="75"/>
      <c r="F6" s="75"/>
      <c r="G6" s="75"/>
      <c r="H6" s="14" t="s">
        <v>23</v>
      </c>
      <c r="I6" s="75" t="s">
        <v>51</v>
      </c>
      <c r="J6" s="75"/>
      <c r="K6" s="75"/>
    </row>
    <row r="7" spans="2:15" ht="14.25" customHeight="1" thickBot="1" x14ac:dyDescent="0.75">
      <c r="B7" s="14"/>
      <c r="C7" s="6"/>
      <c r="D7" s="6"/>
      <c r="E7" s="6"/>
      <c r="F7" s="6"/>
      <c r="G7" s="6"/>
      <c r="H7" s="14"/>
      <c r="I7" s="6"/>
      <c r="J7" s="6"/>
      <c r="K7" s="6"/>
    </row>
    <row r="8" spans="2:15" ht="14.25" customHeight="1" thickBot="1" x14ac:dyDescent="0.75">
      <c r="E8" s="33"/>
      <c r="F8" s="6"/>
      <c r="G8" s="6"/>
      <c r="H8" s="14"/>
      <c r="I8" s="6"/>
      <c r="J8" s="6"/>
      <c r="K8" s="6"/>
      <c r="M8" s="14" t="s">
        <v>42</v>
      </c>
      <c r="N8" s="52">
        <v>45383</v>
      </c>
      <c r="O8" s="36">
        <f>WEEKDAY($N$8)</f>
        <v>2</v>
      </c>
    </row>
    <row r="9" spans="2:15" ht="11.25" customHeight="1" x14ac:dyDescent="0.7">
      <c r="B9" s="54"/>
      <c r="C9" s="57" t="s">
        <v>0</v>
      </c>
      <c r="D9" s="60" t="s">
        <v>1</v>
      </c>
      <c r="E9" s="60" t="s">
        <v>2</v>
      </c>
      <c r="F9" s="60" t="s">
        <v>3</v>
      </c>
      <c r="G9" s="60" t="s">
        <v>4</v>
      </c>
      <c r="H9" s="60" t="s">
        <v>5</v>
      </c>
      <c r="I9" s="63" t="s">
        <v>6</v>
      </c>
      <c r="J9" s="66" t="s">
        <v>8</v>
      </c>
      <c r="K9" s="69" t="s">
        <v>50</v>
      </c>
      <c r="L9" s="70"/>
      <c r="M9" s="70"/>
      <c r="N9" s="71"/>
    </row>
    <row r="10" spans="2:15" ht="11.25" customHeight="1" x14ac:dyDescent="0.7">
      <c r="B10" s="55"/>
      <c r="C10" s="58"/>
      <c r="D10" s="61"/>
      <c r="E10" s="61"/>
      <c r="F10" s="61"/>
      <c r="G10" s="61"/>
      <c r="H10" s="61"/>
      <c r="I10" s="64"/>
      <c r="J10" s="67"/>
      <c r="K10" s="72" t="s">
        <v>49</v>
      </c>
      <c r="L10" s="73"/>
      <c r="M10" s="73" t="s">
        <v>17</v>
      </c>
      <c r="N10" s="74"/>
    </row>
    <row r="11" spans="2:15" s="8" customFormat="1" ht="26.25" customHeight="1" thickBot="1" x14ac:dyDescent="0.75">
      <c r="B11" s="56"/>
      <c r="C11" s="59"/>
      <c r="D11" s="62"/>
      <c r="E11" s="62"/>
      <c r="F11" s="62"/>
      <c r="G11" s="62"/>
      <c r="H11" s="62"/>
      <c r="I11" s="65"/>
      <c r="J11" s="68"/>
      <c r="K11" s="19" t="s">
        <v>10</v>
      </c>
      <c r="L11" s="20" t="s">
        <v>11</v>
      </c>
      <c r="M11" s="20" t="s">
        <v>13</v>
      </c>
      <c r="N11" s="21" t="s">
        <v>19</v>
      </c>
    </row>
    <row r="12" spans="2:15" s="8" customFormat="1" ht="18.75" customHeight="1" x14ac:dyDescent="0.7">
      <c r="B12" s="22" t="s">
        <v>7</v>
      </c>
      <c r="C12" s="34">
        <f>$N$8-($O$8-1)</f>
        <v>45382</v>
      </c>
      <c r="D12" s="34">
        <f>C12+1</f>
        <v>45383</v>
      </c>
      <c r="E12" s="34">
        <f t="shared" ref="E12:I12" si="0">D12+1</f>
        <v>45384</v>
      </c>
      <c r="F12" s="34">
        <f t="shared" si="0"/>
        <v>45385</v>
      </c>
      <c r="G12" s="34">
        <f t="shared" si="0"/>
        <v>45386</v>
      </c>
      <c r="H12" s="34">
        <f t="shared" si="0"/>
        <v>45387</v>
      </c>
      <c r="I12" s="34">
        <f t="shared" si="0"/>
        <v>45388</v>
      </c>
      <c r="J12" s="77"/>
      <c r="K12" s="79">
        <f>COUNTIF(C13:I13,"&lt;&gt;対象外")</f>
        <v>7</v>
      </c>
      <c r="L12" s="82">
        <f>COUNTIF(C13:I13,"*休工*")</f>
        <v>0</v>
      </c>
      <c r="M12" s="85"/>
      <c r="N12" s="88"/>
    </row>
    <row r="13" spans="2:15" s="8" customFormat="1" ht="26.25" customHeight="1" x14ac:dyDescent="0.7">
      <c r="B13" s="17" t="s">
        <v>43</v>
      </c>
      <c r="C13" s="10"/>
      <c r="D13" s="10"/>
      <c r="E13" s="10"/>
      <c r="F13" s="10"/>
      <c r="G13" s="10"/>
      <c r="H13" s="10"/>
      <c r="I13" s="10"/>
      <c r="J13" s="78"/>
      <c r="K13" s="80"/>
      <c r="L13" s="83"/>
      <c r="M13" s="86"/>
      <c r="N13" s="89"/>
    </row>
    <row r="14" spans="2:15" s="8" customFormat="1" ht="26.25" customHeight="1" thickBot="1" x14ac:dyDescent="0.75">
      <c r="B14" s="28" t="s">
        <v>8</v>
      </c>
      <c r="C14" s="25"/>
      <c r="D14" s="25"/>
      <c r="E14" s="25"/>
      <c r="F14" s="25"/>
      <c r="G14" s="25"/>
      <c r="H14" s="25"/>
      <c r="I14" s="25"/>
      <c r="J14" s="78"/>
      <c r="K14" s="81"/>
      <c r="L14" s="84"/>
      <c r="M14" s="87"/>
      <c r="N14" s="90"/>
    </row>
    <row r="15" spans="2:15" s="8" customFormat="1" ht="18.75" customHeight="1" x14ac:dyDescent="0.7">
      <c r="B15" s="32" t="s">
        <v>38</v>
      </c>
      <c r="C15" s="35">
        <f>I12+1</f>
        <v>45389</v>
      </c>
      <c r="D15" s="35">
        <f>C15+1</f>
        <v>45390</v>
      </c>
      <c r="E15" s="35">
        <f t="shared" ref="E15:I15" si="1">D15+1</f>
        <v>45391</v>
      </c>
      <c r="F15" s="35">
        <f t="shared" si="1"/>
        <v>45392</v>
      </c>
      <c r="G15" s="35">
        <f t="shared" si="1"/>
        <v>45393</v>
      </c>
      <c r="H15" s="35">
        <f t="shared" si="1"/>
        <v>45394</v>
      </c>
      <c r="I15" s="35">
        <f t="shared" si="1"/>
        <v>45395</v>
      </c>
      <c r="J15" s="91"/>
      <c r="K15" s="79">
        <f>COUNTIF(C16:I16,"&lt;&gt;対象外")</f>
        <v>7</v>
      </c>
      <c r="L15" s="82">
        <f>COUNTIF(C16:I16,"*休工*")</f>
        <v>0</v>
      </c>
      <c r="M15" s="85"/>
      <c r="N15" s="88"/>
    </row>
    <row r="16" spans="2:15" s="8" customFormat="1" ht="26.25" customHeight="1" x14ac:dyDescent="0.7">
      <c r="B16" s="17" t="s">
        <v>43</v>
      </c>
      <c r="C16" s="10"/>
      <c r="D16" s="10"/>
      <c r="E16" s="10"/>
      <c r="F16" s="10"/>
      <c r="G16" s="10"/>
      <c r="H16" s="10"/>
      <c r="I16" s="10"/>
      <c r="J16" s="92"/>
      <c r="K16" s="80"/>
      <c r="L16" s="83"/>
      <c r="M16" s="86"/>
      <c r="N16" s="89"/>
    </row>
    <row r="17" spans="2:14" s="8" customFormat="1" ht="26.25" customHeight="1" thickBot="1" x14ac:dyDescent="0.75">
      <c r="B17" s="29" t="s">
        <v>8</v>
      </c>
      <c r="C17" s="26"/>
      <c r="D17" s="26"/>
      <c r="E17" s="26"/>
      <c r="F17" s="26"/>
      <c r="G17" s="26"/>
      <c r="H17" s="26"/>
      <c r="I17" s="26"/>
      <c r="J17" s="93"/>
      <c r="K17" s="81"/>
      <c r="L17" s="84"/>
      <c r="M17" s="87"/>
      <c r="N17" s="90"/>
    </row>
    <row r="18" spans="2:14" s="8" customFormat="1" ht="18.75" customHeight="1" x14ac:dyDescent="0.7">
      <c r="B18" s="22" t="s">
        <v>7</v>
      </c>
      <c r="C18" s="34">
        <f>I15+1</f>
        <v>45396</v>
      </c>
      <c r="D18" s="34">
        <f>C18+1</f>
        <v>45397</v>
      </c>
      <c r="E18" s="34">
        <f t="shared" ref="E18:I18" si="2">D18+1</f>
        <v>45398</v>
      </c>
      <c r="F18" s="34">
        <f t="shared" si="2"/>
        <v>45399</v>
      </c>
      <c r="G18" s="34">
        <f t="shared" si="2"/>
        <v>45400</v>
      </c>
      <c r="H18" s="34">
        <f t="shared" si="2"/>
        <v>45401</v>
      </c>
      <c r="I18" s="34">
        <f t="shared" si="2"/>
        <v>45402</v>
      </c>
      <c r="J18" s="88"/>
      <c r="K18" s="79">
        <f t="shared" ref="K18" si="3">COUNTIF(C19:I19,"&lt;&gt;対象外")</f>
        <v>7</v>
      </c>
      <c r="L18" s="82">
        <f>COUNTIF(C19:I19,"*休工*")</f>
        <v>0</v>
      </c>
      <c r="M18" s="85"/>
      <c r="N18" s="88"/>
    </row>
    <row r="19" spans="2:14" s="8" customFormat="1" ht="26.25" customHeight="1" x14ac:dyDescent="0.7">
      <c r="B19" s="17" t="s">
        <v>43</v>
      </c>
      <c r="C19" s="10"/>
      <c r="D19" s="10"/>
      <c r="E19" s="10"/>
      <c r="F19" s="10"/>
      <c r="G19" s="10"/>
      <c r="H19" s="10"/>
      <c r="I19" s="10"/>
      <c r="J19" s="89"/>
      <c r="K19" s="80"/>
      <c r="L19" s="83"/>
      <c r="M19" s="86"/>
      <c r="N19" s="89"/>
    </row>
    <row r="20" spans="2:14" s="8" customFormat="1" ht="26.25" customHeight="1" thickBot="1" x14ac:dyDescent="0.75">
      <c r="B20" s="29" t="s">
        <v>8</v>
      </c>
      <c r="C20" s="26"/>
      <c r="D20" s="26"/>
      <c r="E20" s="26"/>
      <c r="F20" s="26"/>
      <c r="G20" s="26"/>
      <c r="H20" s="26"/>
      <c r="I20" s="26"/>
      <c r="J20" s="90"/>
      <c r="K20" s="81"/>
      <c r="L20" s="84"/>
      <c r="M20" s="87"/>
      <c r="N20" s="90"/>
    </row>
    <row r="21" spans="2:14" s="8" customFormat="1" ht="18.75" customHeight="1" x14ac:dyDescent="0.7">
      <c r="B21" s="32" t="s">
        <v>7</v>
      </c>
      <c r="C21" s="35">
        <f>I18+1</f>
        <v>45403</v>
      </c>
      <c r="D21" s="35">
        <f>C21+1</f>
        <v>45404</v>
      </c>
      <c r="E21" s="35">
        <f t="shared" ref="E21:I21" si="4">D21+1</f>
        <v>45405</v>
      </c>
      <c r="F21" s="35">
        <f t="shared" si="4"/>
        <v>45406</v>
      </c>
      <c r="G21" s="35">
        <f t="shared" si="4"/>
        <v>45407</v>
      </c>
      <c r="H21" s="35">
        <f t="shared" si="4"/>
        <v>45408</v>
      </c>
      <c r="I21" s="35">
        <f t="shared" si="4"/>
        <v>45409</v>
      </c>
      <c r="J21" s="88"/>
      <c r="K21" s="79">
        <f t="shared" ref="K21" si="5">COUNTIF(C22:I22,"&lt;&gt;対象外")</f>
        <v>7</v>
      </c>
      <c r="L21" s="82">
        <f t="shared" ref="L21" si="6">COUNTIF(C22:I22,"*休工*")</f>
        <v>0</v>
      </c>
      <c r="M21" s="85"/>
      <c r="N21" s="88"/>
    </row>
    <row r="22" spans="2:14" s="8" customFormat="1" ht="26.25" customHeight="1" x14ac:dyDescent="0.7">
      <c r="B22" s="17" t="s">
        <v>43</v>
      </c>
      <c r="C22" s="10"/>
      <c r="D22" s="10"/>
      <c r="E22" s="10"/>
      <c r="F22" s="10"/>
      <c r="G22" s="10"/>
      <c r="H22" s="10"/>
      <c r="I22" s="10"/>
      <c r="J22" s="89"/>
      <c r="K22" s="80"/>
      <c r="L22" s="83"/>
      <c r="M22" s="86"/>
      <c r="N22" s="89"/>
    </row>
    <row r="23" spans="2:14" s="8" customFormat="1" ht="26.25" customHeight="1" thickBot="1" x14ac:dyDescent="0.75">
      <c r="B23" s="29" t="s">
        <v>8</v>
      </c>
      <c r="C23" s="26"/>
      <c r="D23" s="26"/>
      <c r="E23" s="26"/>
      <c r="F23" s="26"/>
      <c r="G23" s="26"/>
      <c r="H23" s="26"/>
      <c r="I23" s="26"/>
      <c r="J23" s="90"/>
      <c r="K23" s="81"/>
      <c r="L23" s="84"/>
      <c r="M23" s="87"/>
      <c r="N23" s="90"/>
    </row>
    <row r="24" spans="2:14" s="8" customFormat="1" ht="18.75" customHeight="1" x14ac:dyDescent="0.7">
      <c r="B24" s="22" t="s">
        <v>7</v>
      </c>
      <c r="C24" s="35">
        <f>I21+1</f>
        <v>45410</v>
      </c>
      <c r="D24" s="35">
        <f>C24+1</f>
        <v>45411</v>
      </c>
      <c r="E24" s="35">
        <f t="shared" ref="E24:I24" si="7">D24+1</f>
        <v>45412</v>
      </c>
      <c r="F24" s="35">
        <f t="shared" si="7"/>
        <v>45413</v>
      </c>
      <c r="G24" s="35">
        <f t="shared" si="7"/>
        <v>45414</v>
      </c>
      <c r="H24" s="35">
        <f t="shared" si="7"/>
        <v>45415</v>
      </c>
      <c r="I24" s="35">
        <f t="shared" si="7"/>
        <v>45416</v>
      </c>
      <c r="J24" s="88"/>
      <c r="K24" s="79">
        <f t="shared" ref="K24" si="8">COUNTIF(C25:I25,"&lt;&gt;対象外")</f>
        <v>7</v>
      </c>
      <c r="L24" s="82">
        <f t="shared" ref="L24" si="9">COUNTIF(C25:I25,"*休工*")</f>
        <v>0</v>
      </c>
      <c r="M24" s="85"/>
      <c r="N24" s="88"/>
    </row>
    <row r="25" spans="2:14" s="8" customFormat="1" ht="26.25" customHeight="1" x14ac:dyDescent="0.7">
      <c r="B25" s="17" t="s">
        <v>43</v>
      </c>
      <c r="C25" s="10"/>
      <c r="D25" s="10"/>
      <c r="E25" s="10"/>
      <c r="F25" s="10"/>
      <c r="G25" s="10"/>
      <c r="H25" s="10"/>
      <c r="I25" s="10"/>
      <c r="J25" s="89"/>
      <c r="K25" s="80"/>
      <c r="L25" s="83"/>
      <c r="M25" s="86"/>
      <c r="N25" s="89"/>
    </row>
    <row r="26" spans="2:14" s="8" customFormat="1" ht="26.25" customHeight="1" thickBot="1" x14ac:dyDescent="0.75">
      <c r="B26" s="29" t="s">
        <v>8</v>
      </c>
      <c r="C26" s="26"/>
      <c r="D26" s="26"/>
      <c r="E26" s="26"/>
      <c r="F26" s="26"/>
      <c r="G26" s="26"/>
      <c r="H26" s="26"/>
      <c r="I26" s="26"/>
      <c r="J26" s="90"/>
      <c r="K26" s="81"/>
      <c r="L26" s="84"/>
      <c r="M26" s="87"/>
      <c r="N26" s="90"/>
    </row>
    <row r="27" spans="2:14" s="8" customFormat="1" ht="18.75" customHeight="1" x14ac:dyDescent="0.7">
      <c r="B27" s="32" t="s">
        <v>7</v>
      </c>
      <c r="C27" s="35">
        <f>I24+1</f>
        <v>45417</v>
      </c>
      <c r="D27" s="35">
        <f>C27+1</f>
        <v>45418</v>
      </c>
      <c r="E27" s="35">
        <f t="shared" ref="E27:I27" si="10">D27+1</f>
        <v>45419</v>
      </c>
      <c r="F27" s="35">
        <f t="shared" si="10"/>
        <v>45420</v>
      </c>
      <c r="G27" s="35">
        <f t="shared" si="10"/>
        <v>45421</v>
      </c>
      <c r="H27" s="35">
        <f t="shared" si="10"/>
        <v>45422</v>
      </c>
      <c r="I27" s="35">
        <f t="shared" si="10"/>
        <v>45423</v>
      </c>
      <c r="J27" s="88"/>
      <c r="K27" s="79">
        <f t="shared" ref="K27" si="11">COUNTIF(C28:I28,"&lt;&gt;対象外")</f>
        <v>7</v>
      </c>
      <c r="L27" s="82">
        <f t="shared" ref="L27" si="12">COUNTIF(C28:I28,"*休工*")</f>
        <v>0</v>
      </c>
      <c r="M27" s="85"/>
      <c r="N27" s="88"/>
    </row>
    <row r="28" spans="2:14" s="8" customFormat="1" ht="26.25" customHeight="1" x14ac:dyDescent="0.7">
      <c r="B28" s="17" t="s">
        <v>43</v>
      </c>
      <c r="C28" s="10"/>
      <c r="D28" s="10"/>
      <c r="E28" s="10"/>
      <c r="F28" s="10"/>
      <c r="G28" s="10"/>
      <c r="H28" s="10"/>
      <c r="I28" s="10"/>
      <c r="J28" s="89"/>
      <c r="K28" s="80"/>
      <c r="L28" s="83"/>
      <c r="M28" s="86"/>
      <c r="N28" s="89"/>
    </row>
    <row r="29" spans="2:14" s="8" customFormat="1" ht="26.25" customHeight="1" thickBot="1" x14ac:dyDescent="0.75">
      <c r="B29" s="29" t="s">
        <v>8</v>
      </c>
      <c r="C29" s="26"/>
      <c r="D29" s="26"/>
      <c r="E29" s="26"/>
      <c r="F29" s="26"/>
      <c r="G29" s="26"/>
      <c r="H29" s="26"/>
      <c r="I29" s="26"/>
      <c r="J29" s="90"/>
      <c r="K29" s="81"/>
      <c r="L29" s="84"/>
      <c r="M29" s="87"/>
      <c r="N29" s="90"/>
    </row>
    <row r="30" spans="2:14" s="8" customFormat="1" ht="18.75" customHeight="1" x14ac:dyDescent="0.7">
      <c r="B30" s="32" t="s">
        <v>38</v>
      </c>
      <c r="C30" s="35">
        <f>I27+1</f>
        <v>45424</v>
      </c>
      <c r="D30" s="35">
        <f>C30+1</f>
        <v>45425</v>
      </c>
      <c r="E30" s="35">
        <f t="shared" ref="E30:I30" si="13">D30+1</f>
        <v>45426</v>
      </c>
      <c r="F30" s="35">
        <f t="shared" si="13"/>
        <v>45427</v>
      </c>
      <c r="G30" s="35">
        <f t="shared" si="13"/>
        <v>45428</v>
      </c>
      <c r="H30" s="35">
        <f t="shared" si="13"/>
        <v>45429</v>
      </c>
      <c r="I30" s="35">
        <f t="shared" si="13"/>
        <v>45430</v>
      </c>
      <c r="J30" s="88"/>
      <c r="K30" s="79">
        <f t="shared" ref="K30" si="14">COUNTIF(C31:I31,"&lt;&gt;対象外")</f>
        <v>7</v>
      </c>
      <c r="L30" s="82">
        <f t="shared" ref="L30" si="15">COUNTIF(C31:I31,"*休工*")</f>
        <v>0</v>
      </c>
      <c r="M30" s="85"/>
      <c r="N30" s="88"/>
    </row>
    <row r="31" spans="2:14" s="8" customFormat="1" ht="26.25" customHeight="1" x14ac:dyDescent="0.7">
      <c r="B31" s="17" t="s">
        <v>43</v>
      </c>
      <c r="C31" s="10"/>
      <c r="D31" s="10"/>
      <c r="E31" s="10"/>
      <c r="F31" s="10"/>
      <c r="G31" s="10"/>
      <c r="H31" s="10"/>
      <c r="I31" s="10"/>
      <c r="J31" s="89"/>
      <c r="K31" s="80"/>
      <c r="L31" s="83"/>
      <c r="M31" s="86"/>
      <c r="N31" s="89"/>
    </row>
    <row r="32" spans="2:14" s="8" customFormat="1" ht="26.25" customHeight="1" thickBot="1" x14ac:dyDescent="0.75">
      <c r="B32" s="29" t="s">
        <v>8</v>
      </c>
      <c r="C32" s="26"/>
      <c r="D32" s="26"/>
      <c r="E32" s="26"/>
      <c r="F32" s="26"/>
      <c r="G32" s="26"/>
      <c r="H32" s="26"/>
      <c r="I32" s="26"/>
      <c r="J32" s="90"/>
      <c r="K32" s="81"/>
      <c r="L32" s="84"/>
      <c r="M32" s="87"/>
      <c r="N32" s="90"/>
    </row>
    <row r="33" spans="2:14" s="8" customFormat="1" ht="18.75" customHeight="1" x14ac:dyDescent="0.7">
      <c r="B33" s="22" t="s">
        <v>7</v>
      </c>
      <c r="C33" s="35">
        <f>I30+1</f>
        <v>45431</v>
      </c>
      <c r="D33" s="35">
        <f>C33+1</f>
        <v>45432</v>
      </c>
      <c r="E33" s="35">
        <f t="shared" ref="E33:I33" si="16">D33+1</f>
        <v>45433</v>
      </c>
      <c r="F33" s="35">
        <f t="shared" si="16"/>
        <v>45434</v>
      </c>
      <c r="G33" s="35">
        <f t="shared" si="16"/>
        <v>45435</v>
      </c>
      <c r="H33" s="35">
        <f t="shared" si="16"/>
        <v>45436</v>
      </c>
      <c r="I33" s="35">
        <f t="shared" si="16"/>
        <v>45437</v>
      </c>
      <c r="J33" s="88"/>
      <c r="K33" s="79">
        <f t="shared" ref="K33" si="17">COUNTIF(C34:I34,"&lt;&gt;対象外")</f>
        <v>7</v>
      </c>
      <c r="L33" s="82">
        <f t="shared" ref="L33" si="18">COUNTIF(C34:I34,"*休工*")</f>
        <v>0</v>
      </c>
      <c r="M33" s="85"/>
      <c r="N33" s="88"/>
    </row>
    <row r="34" spans="2:14" s="8" customFormat="1" ht="26.25" customHeight="1" x14ac:dyDescent="0.7">
      <c r="B34" s="17" t="s">
        <v>43</v>
      </c>
      <c r="C34" s="10"/>
      <c r="D34" s="10"/>
      <c r="E34" s="10"/>
      <c r="F34" s="10"/>
      <c r="G34" s="10"/>
      <c r="H34" s="10"/>
      <c r="I34" s="10"/>
      <c r="J34" s="89"/>
      <c r="K34" s="80"/>
      <c r="L34" s="83"/>
      <c r="M34" s="86"/>
      <c r="N34" s="89"/>
    </row>
    <row r="35" spans="2:14" s="8" customFormat="1" ht="26.25" customHeight="1" thickBot="1" x14ac:dyDescent="0.75">
      <c r="B35" s="29" t="s">
        <v>8</v>
      </c>
      <c r="C35" s="26"/>
      <c r="D35" s="26"/>
      <c r="E35" s="26"/>
      <c r="F35" s="26"/>
      <c r="G35" s="26"/>
      <c r="H35" s="26"/>
      <c r="I35" s="26"/>
      <c r="J35" s="90"/>
      <c r="K35" s="81"/>
      <c r="L35" s="84"/>
      <c r="M35" s="87"/>
      <c r="N35" s="90"/>
    </row>
    <row r="36" spans="2:14" s="8" customFormat="1" ht="18.75" customHeight="1" x14ac:dyDescent="0.7">
      <c r="B36" s="32" t="s">
        <v>7</v>
      </c>
      <c r="C36" s="35">
        <f>I33+1</f>
        <v>45438</v>
      </c>
      <c r="D36" s="35">
        <f>C36+1</f>
        <v>45439</v>
      </c>
      <c r="E36" s="35">
        <f t="shared" ref="E36:I36" si="19">D36+1</f>
        <v>45440</v>
      </c>
      <c r="F36" s="35">
        <f t="shared" si="19"/>
        <v>45441</v>
      </c>
      <c r="G36" s="35">
        <f t="shared" si="19"/>
        <v>45442</v>
      </c>
      <c r="H36" s="35">
        <f t="shared" si="19"/>
        <v>45443</v>
      </c>
      <c r="I36" s="35">
        <f t="shared" si="19"/>
        <v>45444</v>
      </c>
      <c r="J36" s="88"/>
      <c r="K36" s="79">
        <f t="shared" ref="K36" si="20">COUNTIF(C37:I37,"&lt;&gt;対象外")</f>
        <v>7</v>
      </c>
      <c r="L36" s="82">
        <f t="shared" ref="L36" si="21">COUNTIF(C37:I37,"*休工*")</f>
        <v>0</v>
      </c>
      <c r="M36" s="85"/>
      <c r="N36" s="88"/>
    </row>
    <row r="37" spans="2:14" s="8" customFormat="1" ht="26.25" customHeight="1" x14ac:dyDescent="0.7">
      <c r="B37" s="17" t="s">
        <v>43</v>
      </c>
      <c r="C37" s="10"/>
      <c r="D37" s="10"/>
      <c r="E37" s="10"/>
      <c r="F37" s="10"/>
      <c r="G37" s="10"/>
      <c r="H37" s="10"/>
      <c r="I37" s="10"/>
      <c r="J37" s="89"/>
      <c r="K37" s="80"/>
      <c r="L37" s="83"/>
      <c r="M37" s="86"/>
      <c r="N37" s="89"/>
    </row>
    <row r="38" spans="2:14" s="8" customFormat="1" ht="26.25" customHeight="1" thickBot="1" x14ac:dyDescent="0.75">
      <c r="B38" s="29" t="s">
        <v>8</v>
      </c>
      <c r="C38" s="26"/>
      <c r="D38" s="26"/>
      <c r="E38" s="26"/>
      <c r="F38" s="26"/>
      <c r="G38" s="26"/>
      <c r="H38" s="26"/>
      <c r="I38" s="26"/>
      <c r="J38" s="90"/>
      <c r="K38" s="81"/>
      <c r="L38" s="84"/>
      <c r="M38" s="87"/>
      <c r="N38" s="90"/>
    </row>
    <row r="39" spans="2:14" s="8" customFormat="1" ht="18.75" customHeight="1" x14ac:dyDescent="0.7">
      <c r="B39" s="22" t="s">
        <v>7</v>
      </c>
      <c r="C39" s="35">
        <f>I36+1</f>
        <v>45445</v>
      </c>
      <c r="D39" s="35">
        <f>C39+1</f>
        <v>45446</v>
      </c>
      <c r="E39" s="35">
        <f t="shared" ref="E39:I39" si="22">D39+1</f>
        <v>45447</v>
      </c>
      <c r="F39" s="35">
        <f t="shared" si="22"/>
        <v>45448</v>
      </c>
      <c r="G39" s="35">
        <f t="shared" si="22"/>
        <v>45449</v>
      </c>
      <c r="H39" s="35">
        <f t="shared" si="22"/>
        <v>45450</v>
      </c>
      <c r="I39" s="35">
        <f t="shared" si="22"/>
        <v>45451</v>
      </c>
      <c r="J39" s="88"/>
      <c r="K39" s="79">
        <f t="shared" ref="K39" si="23">COUNTIF(C40:I40,"&lt;&gt;対象外")</f>
        <v>7</v>
      </c>
      <c r="L39" s="82">
        <f t="shared" ref="L39" si="24">COUNTIF(C40:I40,"*休工*")</f>
        <v>0</v>
      </c>
      <c r="M39" s="85"/>
      <c r="N39" s="88"/>
    </row>
    <row r="40" spans="2:14" s="8" customFormat="1" ht="26.25" customHeight="1" x14ac:dyDescent="0.7">
      <c r="B40" s="17" t="s">
        <v>43</v>
      </c>
      <c r="C40" s="10"/>
      <c r="D40" s="10"/>
      <c r="E40" s="10"/>
      <c r="F40" s="10"/>
      <c r="G40" s="10"/>
      <c r="H40" s="10"/>
      <c r="I40" s="10"/>
      <c r="J40" s="89"/>
      <c r="K40" s="80"/>
      <c r="L40" s="83"/>
      <c r="M40" s="86"/>
      <c r="N40" s="89"/>
    </row>
    <row r="41" spans="2:14" s="8" customFormat="1" ht="26.25" customHeight="1" thickBot="1" x14ac:dyDescent="0.75">
      <c r="B41" s="29" t="s">
        <v>8</v>
      </c>
      <c r="C41" s="26"/>
      <c r="D41" s="26"/>
      <c r="E41" s="26"/>
      <c r="F41" s="26"/>
      <c r="G41" s="26"/>
      <c r="H41" s="26"/>
      <c r="I41" s="26"/>
      <c r="J41" s="90"/>
      <c r="K41" s="81"/>
      <c r="L41" s="84"/>
      <c r="M41" s="87"/>
      <c r="N41" s="90"/>
    </row>
    <row r="42" spans="2:14" s="8" customFormat="1" ht="18.75" customHeight="1" x14ac:dyDescent="0.7">
      <c r="B42" s="32" t="s">
        <v>38</v>
      </c>
      <c r="C42" s="35">
        <f>I39+1</f>
        <v>45452</v>
      </c>
      <c r="D42" s="35">
        <f>C42+1</f>
        <v>45453</v>
      </c>
      <c r="E42" s="35">
        <f t="shared" ref="E42" si="25">D42+1</f>
        <v>45454</v>
      </c>
      <c r="F42" s="35">
        <f t="shared" ref="F42" si="26">E42+1</f>
        <v>45455</v>
      </c>
      <c r="G42" s="35">
        <f t="shared" ref="G42" si="27">F42+1</f>
        <v>45456</v>
      </c>
      <c r="H42" s="35">
        <f t="shared" ref="H42" si="28">G42+1</f>
        <v>45457</v>
      </c>
      <c r="I42" s="35">
        <f t="shared" ref="I42" si="29">H42+1</f>
        <v>45458</v>
      </c>
      <c r="J42" s="91"/>
      <c r="K42" s="79">
        <f>COUNTIF(C43:I43,"&lt;&gt;対象外")</f>
        <v>7</v>
      </c>
      <c r="L42" s="82">
        <f>COUNTIF(C43:I43,"*休工*")</f>
        <v>0</v>
      </c>
      <c r="M42" s="85"/>
      <c r="N42" s="88"/>
    </row>
    <row r="43" spans="2:14" s="8" customFormat="1" ht="26.25" customHeight="1" x14ac:dyDescent="0.7">
      <c r="B43" s="17" t="s">
        <v>43</v>
      </c>
      <c r="C43" s="10"/>
      <c r="D43" s="10"/>
      <c r="E43" s="10"/>
      <c r="F43" s="10"/>
      <c r="G43" s="10"/>
      <c r="H43" s="10"/>
      <c r="I43" s="10"/>
      <c r="J43" s="92"/>
      <c r="K43" s="80"/>
      <c r="L43" s="83"/>
      <c r="M43" s="86"/>
      <c r="N43" s="89"/>
    </row>
    <row r="44" spans="2:14" s="8" customFormat="1" ht="26.25" customHeight="1" thickBot="1" x14ac:dyDescent="0.75">
      <c r="B44" s="29" t="s">
        <v>8</v>
      </c>
      <c r="C44" s="26"/>
      <c r="D44" s="26"/>
      <c r="E44" s="26"/>
      <c r="F44" s="26"/>
      <c r="G44" s="26"/>
      <c r="H44" s="26"/>
      <c r="I44" s="26"/>
      <c r="J44" s="93"/>
      <c r="K44" s="81"/>
      <c r="L44" s="84"/>
      <c r="M44" s="87"/>
      <c r="N44" s="90"/>
    </row>
    <row r="45" spans="2:14" s="8" customFormat="1" ht="18.75" customHeight="1" x14ac:dyDescent="0.7">
      <c r="B45" s="22" t="s">
        <v>7</v>
      </c>
      <c r="C45" s="34">
        <f>I42+1</f>
        <v>45459</v>
      </c>
      <c r="D45" s="34">
        <f>C45+1</f>
        <v>45460</v>
      </c>
      <c r="E45" s="34">
        <f t="shared" ref="E45" si="30">D45+1</f>
        <v>45461</v>
      </c>
      <c r="F45" s="34">
        <f t="shared" ref="F45" si="31">E45+1</f>
        <v>45462</v>
      </c>
      <c r="G45" s="34">
        <f t="shared" ref="G45" si="32">F45+1</f>
        <v>45463</v>
      </c>
      <c r="H45" s="34">
        <f t="shared" ref="H45" si="33">G45+1</f>
        <v>45464</v>
      </c>
      <c r="I45" s="34">
        <f t="shared" ref="I45" si="34">H45+1</f>
        <v>45465</v>
      </c>
      <c r="J45" s="88"/>
      <c r="K45" s="79">
        <f t="shared" ref="K45" si="35">COUNTIF(C46:I46,"&lt;&gt;対象外")</f>
        <v>7</v>
      </c>
      <c r="L45" s="82">
        <f>COUNTIF(C46:I46,"*休工*")</f>
        <v>0</v>
      </c>
      <c r="M45" s="85"/>
      <c r="N45" s="88"/>
    </row>
    <row r="46" spans="2:14" s="8" customFormat="1" ht="26.25" customHeight="1" x14ac:dyDescent="0.7">
      <c r="B46" s="17" t="s">
        <v>43</v>
      </c>
      <c r="C46" s="10"/>
      <c r="D46" s="10"/>
      <c r="E46" s="10"/>
      <c r="F46" s="10"/>
      <c r="G46" s="10"/>
      <c r="H46" s="10"/>
      <c r="I46" s="10"/>
      <c r="J46" s="89"/>
      <c r="K46" s="80"/>
      <c r="L46" s="83"/>
      <c r="M46" s="86"/>
      <c r="N46" s="89"/>
    </row>
    <row r="47" spans="2:14" s="8" customFormat="1" ht="26.25" customHeight="1" thickBot="1" x14ac:dyDescent="0.75">
      <c r="B47" s="29" t="s">
        <v>8</v>
      </c>
      <c r="C47" s="26"/>
      <c r="D47" s="26"/>
      <c r="E47" s="26"/>
      <c r="F47" s="26"/>
      <c r="G47" s="26"/>
      <c r="H47" s="26"/>
      <c r="I47" s="26"/>
      <c r="J47" s="90"/>
      <c r="K47" s="81"/>
      <c r="L47" s="84"/>
      <c r="M47" s="87"/>
      <c r="N47" s="90"/>
    </row>
    <row r="48" spans="2:14" s="8" customFormat="1" ht="18.75" customHeight="1" x14ac:dyDescent="0.7">
      <c r="B48" s="32" t="s">
        <v>7</v>
      </c>
      <c r="C48" s="35">
        <f>I45+1</f>
        <v>45466</v>
      </c>
      <c r="D48" s="35">
        <f>C48+1</f>
        <v>45467</v>
      </c>
      <c r="E48" s="35">
        <f t="shared" ref="E48" si="36">D48+1</f>
        <v>45468</v>
      </c>
      <c r="F48" s="35">
        <f t="shared" ref="F48" si="37">E48+1</f>
        <v>45469</v>
      </c>
      <c r="G48" s="35">
        <f t="shared" ref="G48" si="38">F48+1</f>
        <v>45470</v>
      </c>
      <c r="H48" s="35">
        <f t="shared" ref="H48" si="39">G48+1</f>
        <v>45471</v>
      </c>
      <c r="I48" s="35">
        <f t="shared" ref="I48" si="40">H48+1</f>
        <v>45472</v>
      </c>
      <c r="J48" s="88"/>
      <c r="K48" s="79">
        <f t="shared" ref="K48" si="41">COUNTIF(C49:I49,"&lt;&gt;対象外")</f>
        <v>7</v>
      </c>
      <c r="L48" s="82">
        <f t="shared" ref="L48" si="42">COUNTIF(C49:I49,"*休工*")</f>
        <v>0</v>
      </c>
      <c r="M48" s="85"/>
      <c r="N48" s="88"/>
    </row>
    <row r="49" spans="2:14" s="8" customFormat="1" ht="26.25" customHeight="1" x14ac:dyDescent="0.7">
      <c r="B49" s="17" t="s">
        <v>43</v>
      </c>
      <c r="C49" s="10"/>
      <c r="D49" s="10"/>
      <c r="E49" s="10"/>
      <c r="F49" s="10"/>
      <c r="G49" s="10"/>
      <c r="H49" s="10"/>
      <c r="I49" s="10"/>
      <c r="J49" s="89"/>
      <c r="K49" s="80"/>
      <c r="L49" s="83"/>
      <c r="M49" s="86"/>
      <c r="N49" s="89"/>
    </row>
    <row r="50" spans="2:14" s="8" customFormat="1" ht="26.25" customHeight="1" thickBot="1" x14ac:dyDescent="0.75">
      <c r="B50" s="29" t="s">
        <v>8</v>
      </c>
      <c r="C50" s="26"/>
      <c r="D50" s="26"/>
      <c r="E50" s="26"/>
      <c r="F50" s="26"/>
      <c r="G50" s="26"/>
      <c r="H50" s="26"/>
      <c r="I50" s="26"/>
      <c r="J50" s="90"/>
      <c r="K50" s="81"/>
      <c r="L50" s="84"/>
      <c r="M50" s="87"/>
      <c r="N50" s="90"/>
    </row>
    <row r="51" spans="2:14" s="8" customFormat="1" ht="18.75" customHeight="1" x14ac:dyDescent="0.7">
      <c r="B51" s="22" t="s">
        <v>7</v>
      </c>
      <c r="C51" s="35">
        <f>I48+1</f>
        <v>45473</v>
      </c>
      <c r="D51" s="35">
        <f>C51+1</f>
        <v>45474</v>
      </c>
      <c r="E51" s="35">
        <f t="shared" ref="E51" si="43">D51+1</f>
        <v>45475</v>
      </c>
      <c r="F51" s="35">
        <f t="shared" ref="F51" si="44">E51+1</f>
        <v>45476</v>
      </c>
      <c r="G51" s="35">
        <f t="shared" ref="G51" si="45">F51+1</f>
        <v>45477</v>
      </c>
      <c r="H51" s="35">
        <f t="shared" ref="H51" si="46">G51+1</f>
        <v>45478</v>
      </c>
      <c r="I51" s="35">
        <f t="shared" ref="I51" si="47">H51+1</f>
        <v>45479</v>
      </c>
      <c r="J51" s="88"/>
      <c r="K51" s="79">
        <f t="shared" ref="K51" si="48">COUNTIF(C52:I52,"&lt;&gt;対象外")</f>
        <v>7</v>
      </c>
      <c r="L51" s="82">
        <f t="shared" ref="L51" si="49">COUNTIF(C52:I52,"*休工*")</f>
        <v>0</v>
      </c>
      <c r="M51" s="85"/>
      <c r="N51" s="88"/>
    </row>
    <row r="52" spans="2:14" s="8" customFormat="1" ht="26.25" customHeight="1" x14ac:dyDescent="0.7">
      <c r="B52" s="17" t="s">
        <v>43</v>
      </c>
      <c r="C52" s="10"/>
      <c r="D52" s="10"/>
      <c r="E52" s="10"/>
      <c r="F52" s="10"/>
      <c r="G52" s="10"/>
      <c r="H52" s="10"/>
      <c r="I52" s="10"/>
      <c r="J52" s="89"/>
      <c r="K52" s="80"/>
      <c r="L52" s="83"/>
      <c r="M52" s="86"/>
      <c r="N52" s="89"/>
    </row>
    <row r="53" spans="2:14" s="8" customFormat="1" ht="26.25" customHeight="1" thickBot="1" x14ac:dyDescent="0.75">
      <c r="B53" s="29" t="s">
        <v>8</v>
      </c>
      <c r="C53" s="26"/>
      <c r="D53" s="26"/>
      <c r="E53" s="26"/>
      <c r="F53" s="26"/>
      <c r="G53" s="26"/>
      <c r="H53" s="26"/>
      <c r="I53" s="26"/>
      <c r="J53" s="90"/>
      <c r="K53" s="81"/>
      <c r="L53" s="84"/>
      <c r="M53" s="87"/>
      <c r="N53" s="90"/>
    </row>
    <row r="54" spans="2:14" s="8" customFormat="1" ht="18.75" customHeight="1" x14ac:dyDescent="0.7">
      <c r="B54" s="32" t="s">
        <v>7</v>
      </c>
      <c r="C54" s="35">
        <f>I51+1</f>
        <v>45480</v>
      </c>
      <c r="D54" s="35">
        <f>C54+1</f>
        <v>45481</v>
      </c>
      <c r="E54" s="35">
        <f t="shared" ref="E54" si="50">D54+1</f>
        <v>45482</v>
      </c>
      <c r="F54" s="35">
        <f t="shared" ref="F54" si="51">E54+1</f>
        <v>45483</v>
      </c>
      <c r="G54" s="35">
        <f t="shared" ref="G54" si="52">F54+1</f>
        <v>45484</v>
      </c>
      <c r="H54" s="35">
        <f t="shared" ref="H54" si="53">G54+1</f>
        <v>45485</v>
      </c>
      <c r="I54" s="35">
        <f t="shared" ref="I54" si="54">H54+1</f>
        <v>45486</v>
      </c>
      <c r="J54" s="88"/>
      <c r="K54" s="79">
        <f t="shared" ref="K54" si="55">COUNTIF(C55:I55,"&lt;&gt;対象外")</f>
        <v>7</v>
      </c>
      <c r="L54" s="82">
        <f t="shared" ref="L54" si="56">COUNTIF(C55:I55,"*休工*")</f>
        <v>0</v>
      </c>
      <c r="M54" s="85"/>
      <c r="N54" s="88"/>
    </row>
    <row r="55" spans="2:14" s="8" customFormat="1" ht="26.25" customHeight="1" x14ac:dyDescent="0.7">
      <c r="B55" s="17" t="s">
        <v>43</v>
      </c>
      <c r="C55" s="10"/>
      <c r="D55" s="10"/>
      <c r="E55" s="10"/>
      <c r="F55" s="10"/>
      <c r="G55" s="10"/>
      <c r="H55" s="10"/>
      <c r="I55" s="10"/>
      <c r="J55" s="89"/>
      <c r="K55" s="80"/>
      <c r="L55" s="83"/>
      <c r="M55" s="86"/>
      <c r="N55" s="89"/>
    </row>
    <row r="56" spans="2:14" s="8" customFormat="1" ht="26.25" customHeight="1" thickBot="1" x14ac:dyDescent="0.75">
      <c r="B56" s="29" t="s">
        <v>8</v>
      </c>
      <c r="C56" s="26"/>
      <c r="D56" s="26"/>
      <c r="E56" s="26"/>
      <c r="F56" s="26"/>
      <c r="G56" s="26"/>
      <c r="H56" s="26"/>
      <c r="I56" s="26"/>
      <c r="J56" s="90"/>
      <c r="K56" s="81"/>
      <c r="L56" s="84"/>
      <c r="M56" s="87"/>
      <c r="N56" s="90"/>
    </row>
    <row r="57" spans="2:14" s="8" customFormat="1" ht="18.75" customHeight="1" x14ac:dyDescent="0.7">
      <c r="B57" s="32" t="s">
        <v>38</v>
      </c>
      <c r="C57" s="35">
        <f>I54+1</f>
        <v>45487</v>
      </c>
      <c r="D57" s="35">
        <f>C57+1</f>
        <v>45488</v>
      </c>
      <c r="E57" s="35">
        <f t="shared" ref="E57" si="57">D57+1</f>
        <v>45489</v>
      </c>
      <c r="F57" s="35">
        <f t="shared" ref="F57" si="58">E57+1</f>
        <v>45490</v>
      </c>
      <c r="G57" s="35">
        <f t="shared" ref="G57" si="59">F57+1</f>
        <v>45491</v>
      </c>
      <c r="H57" s="35">
        <f t="shared" ref="H57" si="60">G57+1</f>
        <v>45492</v>
      </c>
      <c r="I57" s="35">
        <f t="shared" ref="I57" si="61">H57+1</f>
        <v>45493</v>
      </c>
      <c r="J57" s="88"/>
      <c r="K57" s="79">
        <f t="shared" ref="K57" si="62">COUNTIF(C58:I58,"&lt;&gt;対象外")</f>
        <v>7</v>
      </c>
      <c r="L57" s="82">
        <f t="shared" ref="L57" si="63">COUNTIF(C58:I58,"*休工*")</f>
        <v>0</v>
      </c>
      <c r="M57" s="85"/>
      <c r="N57" s="88"/>
    </row>
    <row r="58" spans="2:14" s="8" customFormat="1" ht="26.25" customHeight="1" x14ac:dyDescent="0.7">
      <c r="B58" s="17" t="s">
        <v>43</v>
      </c>
      <c r="C58" s="10"/>
      <c r="D58" s="10"/>
      <c r="E58" s="10"/>
      <c r="F58" s="10"/>
      <c r="G58" s="10"/>
      <c r="H58" s="10"/>
      <c r="I58" s="10"/>
      <c r="J58" s="89"/>
      <c r="K58" s="80"/>
      <c r="L58" s="83"/>
      <c r="M58" s="86"/>
      <c r="N58" s="89"/>
    </row>
    <row r="59" spans="2:14" s="8" customFormat="1" ht="26.25" customHeight="1" thickBot="1" x14ac:dyDescent="0.75">
      <c r="B59" s="29" t="s">
        <v>8</v>
      </c>
      <c r="C59" s="26"/>
      <c r="D59" s="26"/>
      <c r="E59" s="26"/>
      <c r="F59" s="26"/>
      <c r="G59" s="26"/>
      <c r="H59" s="26"/>
      <c r="I59" s="26"/>
      <c r="J59" s="90"/>
      <c r="K59" s="81"/>
      <c r="L59" s="84"/>
      <c r="M59" s="87"/>
      <c r="N59" s="90"/>
    </row>
    <row r="60" spans="2:14" s="8" customFormat="1" ht="18.75" customHeight="1" x14ac:dyDescent="0.7">
      <c r="B60" s="22" t="s">
        <v>7</v>
      </c>
      <c r="C60" s="35">
        <f>I57+1</f>
        <v>45494</v>
      </c>
      <c r="D60" s="35">
        <f>C60+1</f>
        <v>45495</v>
      </c>
      <c r="E60" s="35">
        <f t="shared" ref="E60" si="64">D60+1</f>
        <v>45496</v>
      </c>
      <c r="F60" s="35">
        <f t="shared" ref="F60" si="65">E60+1</f>
        <v>45497</v>
      </c>
      <c r="G60" s="35">
        <f t="shared" ref="G60" si="66">F60+1</f>
        <v>45498</v>
      </c>
      <c r="H60" s="35">
        <f t="shared" ref="H60" si="67">G60+1</f>
        <v>45499</v>
      </c>
      <c r="I60" s="35">
        <f t="shared" ref="I60" si="68">H60+1</f>
        <v>45500</v>
      </c>
      <c r="J60" s="88"/>
      <c r="K60" s="79">
        <f t="shared" ref="K60" si="69">COUNTIF(C61:I61,"&lt;&gt;対象外")</f>
        <v>7</v>
      </c>
      <c r="L60" s="82">
        <f t="shared" ref="L60" si="70">COUNTIF(C61:I61,"*休工*")</f>
        <v>0</v>
      </c>
      <c r="M60" s="85"/>
      <c r="N60" s="88"/>
    </row>
    <row r="61" spans="2:14" s="8" customFormat="1" ht="26.25" customHeight="1" x14ac:dyDescent="0.7">
      <c r="B61" s="17" t="s">
        <v>43</v>
      </c>
      <c r="C61" s="10"/>
      <c r="D61" s="10"/>
      <c r="E61" s="10"/>
      <c r="F61" s="10"/>
      <c r="G61" s="10"/>
      <c r="H61" s="10"/>
      <c r="I61" s="10"/>
      <c r="J61" s="89"/>
      <c r="K61" s="80"/>
      <c r="L61" s="83"/>
      <c r="M61" s="86"/>
      <c r="N61" s="89"/>
    </row>
    <row r="62" spans="2:14" s="8" customFormat="1" ht="26.25" customHeight="1" thickBot="1" x14ac:dyDescent="0.75">
      <c r="B62" s="29" t="s">
        <v>8</v>
      </c>
      <c r="C62" s="26"/>
      <c r="D62" s="26"/>
      <c r="E62" s="26"/>
      <c r="F62" s="26"/>
      <c r="G62" s="26"/>
      <c r="H62" s="26"/>
      <c r="I62" s="26"/>
      <c r="J62" s="90"/>
      <c r="K62" s="81"/>
      <c r="L62" s="84"/>
      <c r="M62" s="87"/>
      <c r="N62" s="90"/>
    </row>
    <row r="63" spans="2:14" s="8" customFormat="1" ht="18.75" customHeight="1" x14ac:dyDescent="0.7">
      <c r="B63" s="32" t="s">
        <v>7</v>
      </c>
      <c r="C63" s="35">
        <f>I60+1</f>
        <v>45501</v>
      </c>
      <c r="D63" s="35">
        <f>C63+1</f>
        <v>45502</v>
      </c>
      <c r="E63" s="35">
        <f t="shared" ref="E63" si="71">D63+1</f>
        <v>45503</v>
      </c>
      <c r="F63" s="35">
        <f t="shared" ref="F63" si="72">E63+1</f>
        <v>45504</v>
      </c>
      <c r="G63" s="35">
        <f t="shared" ref="G63" si="73">F63+1</f>
        <v>45505</v>
      </c>
      <c r="H63" s="35">
        <f t="shared" ref="H63" si="74">G63+1</f>
        <v>45506</v>
      </c>
      <c r="I63" s="35">
        <f t="shared" ref="I63" si="75">H63+1</f>
        <v>45507</v>
      </c>
      <c r="J63" s="88"/>
      <c r="K63" s="79">
        <f t="shared" ref="K63" si="76">COUNTIF(C64:I64,"&lt;&gt;対象外")</f>
        <v>7</v>
      </c>
      <c r="L63" s="82">
        <f t="shared" ref="L63" si="77">COUNTIF(C64:I64,"*休工*")</f>
        <v>0</v>
      </c>
      <c r="M63" s="85"/>
      <c r="N63" s="88"/>
    </row>
    <row r="64" spans="2:14" s="8" customFormat="1" ht="26.25" customHeight="1" x14ac:dyDescent="0.7">
      <c r="B64" s="17" t="s">
        <v>43</v>
      </c>
      <c r="C64" s="10"/>
      <c r="D64" s="10"/>
      <c r="E64" s="10"/>
      <c r="F64" s="10"/>
      <c r="G64" s="10"/>
      <c r="H64" s="10"/>
      <c r="I64" s="10"/>
      <c r="J64" s="89"/>
      <c r="K64" s="80"/>
      <c r="L64" s="83"/>
      <c r="M64" s="86"/>
      <c r="N64" s="89"/>
    </row>
    <row r="65" spans="2:14" s="8" customFormat="1" ht="26.25" customHeight="1" thickBot="1" x14ac:dyDescent="0.75">
      <c r="B65" s="29" t="s">
        <v>8</v>
      </c>
      <c r="C65" s="26"/>
      <c r="D65" s="26"/>
      <c r="E65" s="26"/>
      <c r="F65" s="26"/>
      <c r="G65" s="26"/>
      <c r="H65" s="26"/>
      <c r="I65" s="26"/>
      <c r="J65" s="90"/>
      <c r="K65" s="81"/>
      <c r="L65" s="84"/>
      <c r="M65" s="87"/>
      <c r="N65" s="90"/>
    </row>
    <row r="66" spans="2:14" s="8" customFormat="1" ht="18.75" customHeight="1" x14ac:dyDescent="0.7">
      <c r="B66" s="22" t="s">
        <v>7</v>
      </c>
      <c r="C66" s="35">
        <f>I63+1</f>
        <v>45508</v>
      </c>
      <c r="D66" s="35">
        <f>C66+1</f>
        <v>45509</v>
      </c>
      <c r="E66" s="35">
        <f t="shared" ref="E66" si="78">D66+1</f>
        <v>45510</v>
      </c>
      <c r="F66" s="35">
        <f t="shared" ref="F66" si="79">E66+1</f>
        <v>45511</v>
      </c>
      <c r="G66" s="35">
        <f t="shared" ref="G66" si="80">F66+1</f>
        <v>45512</v>
      </c>
      <c r="H66" s="35">
        <f t="shared" ref="H66" si="81">G66+1</f>
        <v>45513</v>
      </c>
      <c r="I66" s="35">
        <f t="shared" ref="I66" si="82">H66+1</f>
        <v>45514</v>
      </c>
      <c r="J66" s="88"/>
      <c r="K66" s="79">
        <f t="shared" ref="K66" si="83">COUNTIF(C67:I67,"&lt;&gt;対象外")</f>
        <v>7</v>
      </c>
      <c r="L66" s="82">
        <f t="shared" ref="L66" si="84">COUNTIF(C67:I67,"*休工*")</f>
        <v>0</v>
      </c>
      <c r="M66" s="85"/>
      <c r="N66" s="88"/>
    </row>
    <row r="67" spans="2:14" s="8" customFormat="1" ht="26.25" customHeight="1" x14ac:dyDescent="0.7">
      <c r="B67" s="17" t="s">
        <v>43</v>
      </c>
      <c r="C67" s="10"/>
      <c r="D67" s="10"/>
      <c r="E67" s="10"/>
      <c r="F67" s="10"/>
      <c r="G67" s="10"/>
      <c r="H67" s="10"/>
      <c r="I67" s="10"/>
      <c r="J67" s="89"/>
      <c r="K67" s="80"/>
      <c r="L67" s="83"/>
      <c r="M67" s="86"/>
      <c r="N67" s="89"/>
    </row>
    <row r="68" spans="2:14" s="8" customFormat="1" ht="26.25" customHeight="1" thickBot="1" x14ac:dyDescent="0.75">
      <c r="B68" s="29" t="s">
        <v>8</v>
      </c>
      <c r="C68" s="26"/>
      <c r="D68" s="26"/>
      <c r="E68" s="26"/>
      <c r="F68" s="26"/>
      <c r="G68" s="26"/>
      <c r="H68" s="26"/>
      <c r="I68" s="26"/>
      <c r="J68" s="90"/>
      <c r="K68" s="81"/>
      <c r="L68" s="84"/>
      <c r="M68" s="87"/>
      <c r="N68" s="90"/>
    </row>
    <row r="69" spans="2:14" s="8" customFormat="1" ht="18.75" customHeight="1" x14ac:dyDescent="0.7">
      <c r="B69" s="32" t="s">
        <v>38</v>
      </c>
      <c r="C69" s="35">
        <f>I66+1</f>
        <v>45515</v>
      </c>
      <c r="D69" s="35">
        <f>C69+1</f>
        <v>45516</v>
      </c>
      <c r="E69" s="35">
        <f t="shared" ref="E69" si="85">D69+1</f>
        <v>45517</v>
      </c>
      <c r="F69" s="35">
        <f t="shared" ref="F69" si="86">E69+1</f>
        <v>45518</v>
      </c>
      <c r="G69" s="35">
        <f t="shared" ref="G69" si="87">F69+1</f>
        <v>45519</v>
      </c>
      <c r="H69" s="35">
        <f t="shared" ref="H69" si="88">G69+1</f>
        <v>45520</v>
      </c>
      <c r="I69" s="35">
        <f t="shared" ref="I69" si="89">H69+1</f>
        <v>45521</v>
      </c>
      <c r="J69" s="91"/>
      <c r="K69" s="79">
        <f>COUNTIF(C70:I70,"&lt;&gt;対象外")</f>
        <v>7</v>
      </c>
      <c r="L69" s="82">
        <f>COUNTIF(C70:I70,"*休工*")</f>
        <v>0</v>
      </c>
      <c r="M69" s="85"/>
      <c r="N69" s="88"/>
    </row>
    <row r="70" spans="2:14" s="8" customFormat="1" ht="26.25" customHeight="1" x14ac:dyDescent="0.7">
      <c r="B70" s="17" t="s">
        <v>43</v>
      </c>
      <c r="C70" s="10"/>
      <c r="D70" s="10"/>
      <c r="E70" s="10"/>
      <c r="F70" s="10"/>
      <c r="G70" s="10"/>
      <c r="H70" s="10"/>
      <c r="I70" s="10"/>
      <c r="J70" s="92"/>
      <c r="K70" s="80"/>
      <c r="L70" s="83"/>
      <c r="M70" s="86"/>
      <c r="N70" s="89"/>
    </row>
    <row r="71" spans="2:14" s="8" customFormat="1" ht="26.25" customHeight="1" thickBot="1" x14ac:dyDescent="0.75">
      <c r="B71" s="29" t="s">
        <v>8</v>
      </c>
      <c r="C71" s="26"/>
      <c r="D71" s="26"/>
      <c r="E71" s="26"/>
      <c r="F71" s="26"/>
      <c r="G71" s="26"/>
      <c r="H71" s="26"/>
      <c r="I71" s="26"/>
      <c r="J71" s="93"/>
      <c r="K71" s="81"/>
      <c r="L71" s="84"/>
      <c r="M71" s="87"/>
      <c r="N71" s="90"/>
    </row>
    <row r="72" spans="2:14" s="8" customFormat="1" ht="18.75" customHeight="1" x14ac:dyDescent="0.7">
      <c r="B72" s="22" t="s">
        <v>7</v>
      </c>
      <c r="C72" s="34">
        <f>I69+1</f>
        <v>45522</v>
      </c>
      <c r="D72" s="34">
        <f>C72+1</f>
        <v>45523</v>
      </c>
      <c r="E72" s="34">
        <f t="shared" ref="E72" si="90">D72+1</f>
        <v>45524</v>
      </c>
      <c r="F72" s="34">
        <f t="shared" ref="F72" si="91">E72+1</f>
        <v>45525</v>
      </c>
      <c r="G72" s="34">
        <f t="shared" ref="G72" si="92">F72+1</f>
        <v>45526</v>
      </c>
      <c r="H72" s="34">
        <f t="shared" ref="H72" si="93">G72+1</f>
        <v>45527</v>
      </c>
      <c r="I72" s="34">
        <f t="shared" ref="I72" si="94">H72+1</f>
        <v>45528</v>
      </c>
      <c r="J72" s="88"/>
      <c r="K72" s="79">
        <f t="shared" ref="K72" si="95">COUNTIF(C73:I73,"&lt;&gt;対象外")</f>
        <v>7</v>
      </c>
      <c r="L72" s="82">
        <f>COUNTIF(C73:I73,"*休工*")</f>
        <v>0</v>
      </c>
      <c r="M72" s="85"/>
      <c r="N72" s="88"/>
    </row>
    <row r="73" spans="2:14" s="8" customFormat="1" ht="26.25" customHeight="1" x14ac:dyDescent="0.7">
      <c r="B73" s="17" t="s">
        <v>43</v>
      </c>
      <c r="C73" s="10"/>
      <c r="D73" s="10"/>
      <c r="E73" s="10"/>
      <c r="F73" s="10"/>
      <c r="G73" s="10"/>
      <c r="H73" s="10"/>
      <c r="I73" s="10"/>
      <c r="J73" s="89"/>
      <c r="K73" s="80"/>
      <c r="L73" s="83"/>
      <c r="M73" s="86"/>
      <c r="N73" s="89"/>
    </row>
    <row r="74" spans="2:14" s="8" customFormat="1" ht="26.25" customHeight="1" thickBot="1" x14ac:dyDescent="0.75">
      <c r="B74" s="29" t="s">
        <v>8</v>
      </c>
      <c r="C74" s="26"/>
      <c r="D74" s="26"/>
      <c r="E74" s="26"/>
      <c r="F74" s="26"/>
      <c r="G74" s="26"/>
      <c r="H74" s="26"/>
      <c r="I74" s="26"/>
      <c r="J74" s="90"/>
      <c r="K74" s="81"/>
      <c r="L74" s="84"/>
      <c r="M74" s="87"/>
      <c r="N74" s="90"/>
    </row>
    <row r="75" spans="2:14" s="8" customFormat="1" ht="18.75" customHeight="1" x14ac:dyDescent="0.7">
      <c r="B75" s="32" t="s">
        <v>7</v>
      </c>
      <c r="C75" s="35">
        <f>I72+1</f>
        <v>45529</v>
      </c>
      <c r="D75" s="35">
        <f>C75+1</f>
        <v>45530</v>
      </c>
      <c r="E75" s="35">
        <f t="shared" ref="E75" si="96">D75+1</f>
        <v>45531</v>
      </c>
      <c r="F75" s="35">
        <f t="shared" ref="F75" si="97">E75+1</f>
        <v>45532</v>
      </c>
      <c r="G75" s="35">
        <f t="shared" ref="G75" si="98">F75+1</f>
        <v>45533</v>
      </c>
      <c r="H75" s="35">
        <f t="shared" ref="H75" si="99">G75+1</f>
        <v>45534</v>
      </c>
      <c r="I75" s="35">
        <f t="shared" ref="I75" si="100">H75+1</f>
        <v>45535</v>
      </c>
      <c r="J75" s="88"/>
      <c r="K75" s="79">
        <f t="shared" ref="K75" si="101">COUNTIF(C76:I76,"&lt;&gt;対象外")</f>
        <v>7</v>
      </c>
      <c r="L75" s="82">
        <f t="shared" ref="L75" si="102">COUNTIF(C76:I76,"*休工*")</f>
        <v>0</v>
      </c>
      <c r="M75" s="85"/>
      <c r="N75" s="88"/>
    </row>
    <row r="76" spans="2:14" s="8" customFormat="1" ht="26.25" customHeight="1" x14ac:dyDescent="0.7">
      <c r="B76" s="17" t="s">
        <v>43</v>
      </c>
      <c r="C76" s="10"/>
      <c r="D76" s="10"/>
      <c r="E76" s="10"/>
      <c r="F76" s="10"/>
      <c r="G76" s="10"/>
      <c r="H76" s="10"/>
      <c r="I76" s="10"/>
      <c r="J76" s="89"/>
      <c r="K76" s="80"/>
      <c r="L76" s="83"/>
      <c r="M76" s="86"/>
      <c r="N76" s="89"/>
    </row>
    <row r="77" spans="2:14" s="8" customFormat="1" ht="26.25" customHeight="1" thickBot="1" x14ac:dyDescent="0.75">
      <c r="B77" s="29" t="s">
        <v>8</v>
      </c>
      <c r="C77" s="26"/>
      <c r="D77" s="26"/>
      <c r="E77" s="26"/>
      <c r="F77" s="26"/>
      <c r="G77" s="26"/>
      <c r="H77" s="26"/>
      <c r="I77" s="26"/>
      <c r="J77" s="90"/>
      <c r="K77" s="81"/>
      <c r="L77" s="84"/>
      <c r="M77" s="87"/>
      <c r="N77" s="90"/>
    </row>
    <row r="78" spans="2:14" s="8" customFormat="1" ht="18.75" customHeight="1" x14ac:dyDescent="0.7">
      <c r="B78" s="22" t="s">
        <v>7</v>
      </c>
      <c r="C78" s="35">
        <f>I75+1</f>
        <v>45536</v>
      </c>
      <c r="D78" s="35">
        <f>C78+1</f>
        <v>45537</v>
      </c>
      <c r="E78" s="35">
        <f t="shared" ref="E78" si="103">D78+1</f>
        <v>45538</v>
      </c>
      <c r="F78" s="35">
        <f t="shared" ref="F78" si="104">E78+1</f>
        <v>45539</v>
      </c>
      <c r="G78" s="35">
        <f t="shared" ref="G78" si="105">F78+1</f>
        <v>45540</v>
      </c>
      <c r="H78" s="35">
        <f t="shared" ref="H78" si="106">G78+1</f>
        <v>45541</v>
      </c>
      <c r="I78" s="35">
        <f t="shared" ref="I78" si="107">H78+1</f>
        <v>45542</v>
      </c>
      <c r="J78" s="88"/>
      <c r="K78" s="79">
        <f t="shared" ref="K78" si="108">COUNTIF(C79:I79,"&lt;&gt;対象外")</f>
        <v>7</v>
      </c>
      <c r="L78" s="82">
        <f t="shared" ref="L78" si="109">COUNTIF(C79:I79,"*休工*")</f>
        <v>0</v>
      </c>
      <c r="M78" s="85"/>
      <c r="N78" s="88"/>
    </row>
    <row r="79" spans="2:14" s="8" customFormat="1" ht="26.25" customHeight="1" x14ac:dyDescent="0.7">
      <c r="B79" s="17" t="s">
        <v>43</v>
      </c>
      <c r="C79" s="10"/>
      <c r="D79" s="10"/>
      <c r="E79" s="10"/>
      <c r="F79" s="10"/>
      <c r="G79" s="10"/>
      <c r="H79" s="10"/>
      <c r="I79" s="10"/>
      <c r="J79" s="89"/>
      <c r="K79" s="80"/>
      <c r="L79" s="83"/>
      <c r="M79" s="86"/>
      <c r="N79" s="89"/>
    </row>
    <row r="80" spans="2:14" s="8" customFormat="1" ht="26.25" customHeight="1" thickBot="1" x14ac:dyDescent="0.75">
      <c r="B80" s="29" t="s">
        <v>8</v>
      </c>
      <c r="C80" s="26"/>
      <c r="D80" s="26"/>
      <c r="E80" s="26"/>
      <c r="F80" s="26"/>
      <c r="G80" s="26"/>
      <c r="H80" s="26"/>
      <c r="I80" s="26"/>
      <c r="J80" s="90"/>
      <c r="K80" s="81"/>
      <c r="L80" s="84"/>
      <c r="M80" s="87"/>
      <c r="N80" s="90"/>
    </row>
    <row r="81" spans="2:14" s="8" customFormat="1" ht="18.75" customHeight="1" x14ac:dyDescent="0.7">
      <c r="B81" s="32" t="s">
        <v>7</v>
      </c>
      <c r="C81" s="35">
        <f>I78+1</f>
        <v>45543</v>
      </c>
      <c r="D81" s="35">
        <f>C81+1</f>
        <v>45544</v>
      </c>
      <c r="E81" s="35">
        <f t="shared" ref="E81" si="110">D81+1</f>
        <v>45545</v>
      </c>
      <c r="F81" s="35">
        <f t="shared" ref="F81" si="111">E81+1</f>
        <v>45546</v>
      </c>
      <c r="G81" s="35">
        <f t="shared" ref="G81" si="112">F81+1</f>
        <v>45547</v>
      </c>
      <c r="H81" s="35">
        <f t="shared" ref="H81" si="113">G81+1</f>
        <v>45548</v>
      </c>
      <c r="I81" s="35">
        <f t="shared" ref="I81" si="114">H81+1</f>
        <v>45549</v>
      </c>
      <c r="J81" s="88"/>
      <c r="K81" s="79">
        <f t="shared" ref="K81" si="115">COUNTIF(C82:I82,"&lt;&gt;対象外")</f>
        <v>7</v>
      </c>
      <c r="L81" s="82">
        <f t="shared" ref="L81" si="116">COUNTIF(C82:I82,"*休工*")</f>
        <v>0</v>
      </c>
      <c r="M81" s="85"/>
      <c r="N81" s="88"/>
    </row>
    <row r="82" spans="2:14" s="8" customFormat="1" ht="26.25" customHeight="1" x14ac:dyDescent="0.7">
      <c r="B82" s="17" t="s">
        <v>43</v>
      </c>
      <c r="C82" s="10"/>
      <c r="D82" s="10"/>
      <c r="E82" s="10"/>
      <c r="F82" s="10"/>
      <c r="G82" s="10"/>
      <c r="H82" s="10"/>
      <c r="I82" s="10"/>
      <c r="J82" s="89"/>
      <c r="K82" s="80"/>
      <c r="L82" s="83"/>
      <c r="M82" s="86"/>
      <c r="N82" s="89"/>
    </row>
    <row r="83" spans="2:14" s="8" customFormat="1" ht="26.25" customHeight="1" thickBot="1" x14ac:dyDescent="0.75">
      <c r="B83" s="29" t="s">
        <v>8</v>
      </c>
      <c r="C83" s="26"/>
      <c r="D83" s="26"/>
      <c r="E83" s="26"/>
      <c r="F83" s="26"/>
      <c r="G83" s="26"/>
      <c r="H83" s="26"/>
      <c r="I83" s="26"/>
      <c r="J83" s="90"/>
      <c r="K83" s="81"/>
      <c r="L83" s="84"/>
      <c r="M83" s="87"/>
      <c r="N83" s="90"/>
    </row>
    <row r="84" spans="2:14" s="8" customFormat="1" ht="18.75" customHeight="1" x14ac:dyDescent="0.7">
      <c r="B84" s="32" t="s">
        <v>38</v>
      </c>
      <c r="C84" s="35">
        <f>I81+1</f>
        <v>45550</v>
      </c>
      <c r="D84" s="35">
        <f>C84+1</f>
        <v>45551</v>
      </c>
      <c r="E84" s="35">
        <f t="shared" ref="E84" si="117">D84+1</f>
        <v>45552</v>
      </c>
      <c r="F84" s="35">
        <f t="shared" ref="F84" si="118">E84+1</f>
        <v>45553</v>
      </c>
      <c r="G84" s="35">
        <f t="shared" ref="G84" si="119">F84+1</f>
        <v>45554</v>
      </c>
      <c r="H84" s="35">
        <f t="shared" ref="H84" si="120">G84+1</f>
        <v>45555</v>
      </c>
      <c r="I84" s="35">
        <f t="shared" ref="I84" si="121">H84+1</f>
        <v>45556</v>
      </c>
      <c r="J84" s="88"/>
      <c r="K84" s="79">
        <f t="shared" ref="K84" si="122">COUNTIF(C85:I85,"&lt;&gt;対象外")</f>
        <v>7</v>
      </c>
      <c r="L84" s="82">
        <f t="shared" ref="L84" si="123">COUNTIF(C85:I85,"*休工*")</f>
        <v>0</v>
      </c>
      <c r="M84" s="85"/>
      <c r="N84" s="88"/>
    </row>
    <row r="85" spans="2:14" s="8" customFormat="1" ht="26.25" customHeight="1" x14ac:dyDescent="0.7">
      <c r="B85" s="17" t="s">
        <v>43</v>
      </c>
      <c r="C85" s="10"/>
      <c r="D85" s="10"/>
      <c r="E85" s="10"/>
      <c r="F85" s="10"/>
      <c r="G85" s="10"/>
      <c r="H85" s="10"/>
      <c r="I85" s="10"/>
      <c r="J85" s="89"/>
      <c r="K85" s="80"/>
      <c r="L85" s="83"/>
      <c r="M85" s="86"/>
      <c r="N85" s="89"/>
    </row>
    <row r="86" spans="2:14" s="8" customFormat="1" ht="26.25" customHeight="1" thickBot="1" x14ac:dyDescent="0.75">
      <c r="B86" s="29" t="s">
        <v>8</v>
      </c>
      <c r="C86" s="26"/>
      <c r="D86" s="26"/>
      <c r="E86" s="26"/>
      <c r="F86" s="26"/>
      <c r="G86" s="26"/>
      <c r="H86" s="26"/>
      <c r="I86" s="26"/>
      <c r="J86" s="90"/>
      <c r="K86" s="81"/>
      <c r="L86" s="84"/>
      <c r="M86" s="87"/>
      <c r="N86" s="90"/>
    </row>
    <row r="87" spans="2:14" s="8" customFormat="1" ht="18.75" customHeight="1" x14ac:dyDescent="0.7">
      <c r="B87" s="22" t="s">
        <v>7</v>
      </c>
      <c r="C87" s="35">
        <f>I84+1</f>
        <v>45557</v>
      </c>
      <c r="D87" s="35">
        <f>C87+1</f>
        <v>45558</v>
      </c>
      <c r="E87" s="35">
        <f t="shared" ref="E87" si="124">D87+1</f>
        <v>45559</v>
      </c>
      <c r="F87" s="35">
        <f t="shared" ref="F87" si="125">E87+1</f>
        <v>45560</v>
      </c>
      <c r="G87" s="35">
        <f t="shared" ref="G87" si="126">F87+1</f>
        <v>45561</v>
      </c>
      <c r="H87" s="35">
        <f t="shared" ref="H87" si="127">G87+1</f>
        <v>45562</v>
      </c>
      <c r="I87" s="35">
        <f t="shared" ref="I87" si="128">H87+1</f>
        <v>45563</v>
      </c>
      <c r="J87" s="88"/>
      <c r="K87" s="79">
        <f t="shared" ref="K87" si="129">COUNTIF(C88:I88,"&lt;&gt;対象外")</f>
        <v>7</v>
      </c>
      <c r="L87" s="82">
        <f t="shared" ref="L87" si="130">COUNTIF(C88:I88,"*休工*")</f>
        <v>0</v>
      </c>
      <c r="M87" s="85"/>
      <c r="N87" s="88"/>
    </row>
    <row r="88" spans="2:14" s="8" customFormat="1" ht="26.25" customHeight="1" x14ac:dyDescent="0.7">
      <c r="B88" s="17" t="s">
        <v>43</v>
      </c>
      <c r="C88" s="10"/>
      <c r="D88" s="10"/>
      <c r="E88" s="10"/>
      <c r="F88" s="10"/>
      <c r="G88" s="10"/>
      <c r="H88" s="10"/>
      <c r="I88" s="10"/>
      <c r="J88" s="89"/>
      <c r="K88" s="80"/>
      <c r="L88" s="83"/>
      <c r="M88" s="86"/>
      <c r="N88" s="89"/>
    </row>
    <row r="89" spans="2:14" s="8" customFormat="1" ht="26.25" customHeight="1" thickBot="1" x14ac:dyDescent="0.75">
      <c r="B89" s="29" t="s">
        <v>8</v>
      </c>
      <c r="C89" s="26"/>
      <c r="D89" s="26"/>
      <c r="E89" s="26"/>
      <c r="F89" s="26"/>
      <c r="G89" s="26"/>
      <c r="H89" s="26"/>
      <c r="I89" s="26"/>
      <c r="J89" s="90"/>
      <c r="K89" s="81"/>
      <c r="L89" s="84"/>
      <c r="M89" s="87"/>
      <c r="N89" s="90"/>
    </row>
    <row r="90" spans="2:14" s="8" customFormat="1" ht="18.75" customHeight="1" x14ac:dyDescent="0.7">
      <c r="B90" s="32" t="s">
        <v>7</v>
      </c>
      <c r="C90" s="35">
        <f>I87+1</f>
        <v>45564</v>
      </c>
      <c r="D90" s="35">
        <f>C90+1</f>
        <v>45565</v>
      </c>
      <c r="E90" s="35">
        <f t="shared" ref="E90" si="131">D90+1</f>
        <v>45566</v>
      </c>
      <c r="F90" s="35">
        <f t="shared" ref="F90" si="132">E90+1</f>
        <v>45567</v>
      </c>
      <c r="G90" s="35">
        <f t="shared" ref="G90" si="133">F90+1</f>
        <v>45568</v>
      </c>
      <c r="H90" s="35">
        <f t="shared" ref="H90" si="134">G90+1</f>
        <v>45569</v>
      </c>
      <c r="I90" s="35">
        <f t="shared" ref="I90" si="135">H90+1</f>
        <v>45570</v>
      </c>
      <c r="J90" s="88"/>
      <c r="K90" s="79">
        <f t="shared" ref="K90" si="136">COUNTIF(C91:I91,"&lt;&gt;対象外")</f>
        <v>7</v>
      </c>
      <c r="L90" s="82">
        <f t="shared" ref="L90" si="137">COUNTIF(C91:I91,"*休工*")</f>
        <v>0</v>
      </c>
      <c r="M90" s="85"/>
      <c r="N90" s="88"/>
    </row>
    <row r="91" spans="2:14" s="8" customFormat="1" ht="26.25" customHeight="1" x14ac:dyDescent="0.7">
      <c r="B91" s="17" t="s">
        <v>43</v>
      </c>
      <c r="C91" s="10"/>
      <c r="D91" s="10"/>
      <c r="E91" s="10"/>
      <c r="F91" s="10"/>
      <c r="G91" s="10"/>
      <c r="H91" s="10"/>
      <c r="I91" s="10"/>
      <c r="J91" s="89"/>
      <c r="K91" s="80"/>
      <c r="L91" s="83"/>
      <c r="M91" s="86"/>
      <c r="N91" s="89"/>
    </row>
    <row r="92" spans="2:14" s="8" customFormat="1" ht="26.25" customHeight="1" thickBot="1" x14ac:dyDescent="0.75">
      <c r="B92" s="29" t="s">
        <v>8</v>
      </c>
      <c r="C92" s="26"/>
      <c r="D92" s="26"/>
      <c r="E92" s="26"/>
      <c r="F92" s="26"/>
      <c r="G92" s="26"/>
      <c r="H92" s="26"/>
      <c r="I92" s="26"/>
      <c r="J92" s="90"/>
      <c r="K92" s="81"/>
      <c r="L92" s="84"/>
      <c r="M92" s="87"/>
      <c r="N92" s="90"/>
    </row>
    <row r="93" spans="2:14" s="8" customFormat="1" ht="18.75" customHeight="1" x14ac:dyDescent="0.7">
      <c r="B93" s="22" t="s">
        <v>7</v>
      </c>
      <c r="C93" s="35">
        <f>I90+1</f>
        <v>45571</v>
      </c>
      <c r="D93" s="35">
        <f>C93+1</f>
        <v>45572</v>
      </c>
      <c r="E93" s="35">
        <f t="shared" ref="E93" si="138">D93+1</f>
        <v>45573</v>
      </c>
      <c r="F93" s="35">
        <f t="shared" ref="F93" si="139">E93+1</f>
        <v>45574</v>
      </c>
      <c r="G93" s="35">
        <f t="shared" ref="G93" si="140">F93+1</f>
        <v>45575</v>
      </c>
      <c r="H93" s="35">
        <f t="shared" ref="H93" si="141">G93+1</f>
        <v>45576</v>
      </c>
      <c r="I93" s="35">
        <f t="shared" ref="I93" si="142">H93+1</f>
        <v>45577</v>
      </c>
      <c r="J93" s="88"/>
      <c r="K93" s="79">
        <f t="shared" ref="K93" si="143">COUNTIF(C94:I94,"&lt;&gt;対象外")</f>
        <v>7</v>
      </c>
      <c r="L93" s="82">
        <f t="shared" ref="L93" si="144">COUNTIF(C94:I94,"*休工*")</f>
        <v>0</v>
      </c>
      <c r="M93" s="85"/>
      <c r="N93" s="88"/>
    </row>
    <row r="94" spans="2:14" s="8" customFormat="1" ht="26.25" customHeight="1" x14ac:dyDescent="0.7">
      <c r="B94" s="17" t="s">
        <v>43</v>
      </c>
      <c r="C94" s="10"/>
      <c r="D94" s="10"/>
      <c r="E94" s="10"/>
      <c r="F94" s="10"/>
      <c r="G94" s="10"/>
      <c r="H94" s="10"/>
      <c r="I94" s="10"/>
      <c r="J94" s="89"/>
      <c r="K94" s="80"/>
      <c r="L94" s="83"/>
      <c r="M94" s="86"/>
      <c r="N94" s="89"/>
    </row>
    <row r="95" spans="2:14" s="8" customFormat="1" ht="26.25" customHeight="1" thickBot="1" x14ac:dyDescent="0.75">
      <c r="B95" s="29" t="s">
        <v>8</v>
      </c>
      <c r="C95" s="26"/>
      <c r="D95" s="26"/>
      <c r="E95" s="26"/>
      <c r="F95" s="26"/>
      <c r="G95" s="26"/>
      <c r="H95" s="26"/>
      <c r="I95" s="26"/>
      <c r="J95" s="90"/>
      <c r="K95" s="81"/>
      <c r="L95" s="84"/>
      <c r="M95" s="87"/>
      <c r="N95" s="90"/>
    </row>
    <row r="96" spans="2:14" s="8" customFormat="1" ht="18.75" customHeight="1" x14ac:dyDescent="0.7">
      <c r="B96" s="32" t="s">
        <v>38</v>
      </c>
      <c r="C96" s="35">
        <f>I93+1</f>
        <v>45578</v>
      </c>
      <c r="D96" s="35">
        <f>C96+1</f>
        <v>45579</v>
      </c>
      <c r="E96" s="35">
        <f t="shared" ref="E96" si="145">D96+1</f>
        <v>45580</v>
      </c>
      <c r="F96" s="35">
        <f t="shared" ref="F96" si="146">E96+1</f>
        <v>45581</v>
      </c>
      <c r="G96" s="35">
        <f t="shared" ref="G96" si="147">F96+1</f>
        <v>45582</v>
      </c>
      <c r="H96" s="35">
        <f t="shared" ref="H96" si="148">G96+1</f>
        <v>45583</v>
      </c>
      <c r="I96" s="35">
        <f t="shared" ref="I96" si="149">H96+1</f>
        <v>45584</v>
      </c>
      <c r="J96" s="91"/>
      <c r="K96" s="79">
        <f>COUNTIF(C97:I97,"&lt;&gt;対象外")</f>
        <v>7</v>
      </c>
      <c r="L96" s="82">
        <f>COUNTIF(C97:I97,"*休工*")</f>
        <v>0</v>
      </c>
      <c r="M96" s="85"/>
      <c r="N96" s="88"/>
    </row>
    <row r="97" spans="2:14" s="8" customFormat="1" ht="26.25" customHeight="1" x14ac:dyDescent="0.7">
      <c r="B97" s="17" t="s">
        <v>43</v>
      </c>
      <c r="C97" s="10"/>
      <c r="D97" s="10"/>
      <c r="E97" s="10"/>
      <c r="F97" s="10"/>
      <c r="G97" s="10"/>
      <c r="H97" s="10"/>
      <c r="I97" s="10"/>
      <c r="J97" s="92"/>
      <c r="K97" s="80"/>
      <c r="L97" s="83"/>
      <c r="M97" s="86"/>
      <c r="N97" s="89"/>
    </row>
    <row r="98" spans="2:14" s="8" customFormat="1" ht="26.25" customHeight="1" thickBot="1" x14ac:dyDescent="0.75">
      <c r="B98" s="29" t="s">
        <v>8</v>
      </c>
      <c r="C98" s="26"/>
      <c r="D98" s="26"/>
      <c r="E98" s="26"/>
      <c r="F98" s="26"/>
      <c r="G98" s="26"/>
      <c r="H98" s="26"/>
      <c r="I98" s="26"/>
      <c r="J98" s="93"/>
      <c r="K98" s="81"/>
      <c r="L98" s="84"/>
      <c r="M98" s="87"/>
      <c r="N98" s="90"/>
    </row>
    <row r="99" spans="2:14" s="8" customFormat="1" ht="18.75" customHeight="1" x14ac:dyDescent="0.7">
      <c r="B99" s="22" t="s">
        <v>7</v>
      </c>
      <c r="C99" s="34">
        <f>I96+1</f>
        <v>45585</v>
      </c>
      <c r="D99" s="34">
        <f>C99+1</f>
        <v>45586</v>
      </c>
      <c r="E99" s="34">
        <f t="shared" ref="E99" si="150">D99+1</f>
        <v>45587</v>
      </c>
      <c r="F99" s="34">
        <f t="shared" ref="F99" si="151">E99+1</f>
        <v>45588</v>
      </c>
      <c r="G99" s="34">
        <f t="shared" ref="G99" si="152">F99+1</f>
        <v>45589</v>
      </c>
      <c r="H99" s="34">
        <f t="shared" ref="H99" si="153">G99+1</f>
        <v>45590</v>
      </c>
      <c r="I99" s="34">
        <f t="shared" ref="I99" si="154">H99+1</f>
        <v>45591</v>
      </c>
      <c r="J99" s="88"/>
      <c r="K99" s="79">
        <f t="shared" ref="K99" si="155">COUNTIF(C100:I100,"&lt;&gt;対象外")</f>
        <v>7</v>
      </c>
      <c r="L99" s="82">
        <f>COUNTIF(C100:I100,"*休工*")</f>
        <v>0</v>
      </c>
      <c r="M99" s="85"/>
      <c r="N99" s="88"/>
    </row>
    <row r="100" spans="2:14" s="8" customFormat="1" ht="26.25" customHeight="1" x14ac:dyDescent="0.7">
      <c r="B100" s="17" t="s">
        <v>43</v>
      </c>
      <c r="C100" s="10"/>
      <c r="D100" s="10"/>
      <c r="E100" s="10"/>
      <c r="F100" s="10"/>
      <c r="G100" s="10"/>
      <c r="H100" s="10"/>
      <c r="I100" s="10"/>
      <c r="J100" s="89"/>
      <c r="K100" s="80"/>
      <c r="L100" s="83"/>
      <c r="M100" s="86"/>
      <c r="N100" s="89"/>
    </row>
    <row r="101" spans="2:14" s="8" customFormat="1" ht="26.25" customHeight="1" thickBot="1" x14ac:dyDescent="0.75">
      <c r="B101" s="29" t="s">
        <v>8</v>
      </c>
      <c r="C101" s="26"/>
      <c r="D101" s="26"/>
      <c r="E101" s="26"/>
      <c r="F101" s="26"/>
      <c r="G101" s="26"/>
      <c r="H101" s="26"/>
      <c r="I101" s="26"/>
      <c r="J101" s="90"/>
      <c r="K101" s="81"/>
      <c r="L101" s="84"/>
      <c r="M101" s="87"/>
      <c r="N101" s="90"/>
    </row>
    <row r="102" spans="2:14" s="8" customFormat="1" ht="18.75" customHeight="1" x14ac:dyDescent="0.7">
      <c r="B102" s="32" t="s">
        <v>7</v>
      </c>
      <c r="C102" s="35">
        <f>I99+1</f>
        <v>45592</v>
      </c>
      <c r="D102" s="35">
        <f>C102+1</f>
        <v>45593</v>
      </c>
      <c r="E102" s="35">
        <f t="shared" ref="E102" si="156">D102+1</f>
        <v>45594</v>
      </c>
      <c r="F102" s="35">
        <f t="shared" ref="F102" si="157">E102+1</f>
        <v>45595</v>
      </c>
      <c r="G102" s="35">
        <f t="shared" ref="G102" si="158">F102+1</f>
        <v>45596</v>
      </c>
      <c r="H102" s="35">
        <f t="shared" ref="H102" si="159">G102+1</f>
        <v>45597</v>
      </c>
      <c r="I102" s="35">
        <f t="shared" ref="I102" si="160">H102+1</f>
        <v>45598</v>
      </c>
      <c r="J102" s="88"/>
      <c r="K102" s="79">
        <f t="shared" ref="K102" si="161">COUNTIF(C103:I103,"&lt;&gt;対象外")</f>
        <v>7</v>
      </c>
      <c r="L102" s="82">
        <f t="shared" ref="L102" si="162">COUNTIF(C103:I103,"*休工*")</f>
        <v>0</v>
      </c>
      <c r="M102" s="85"/>
      <c r="N102" s="88"/>
    </row>
    <row r="103" spans="2:14" s="8" customFormat="1" ht="26.25" customHeight="1" x14ac:dyDescent="0.7">
      <c r="B103" s="17" t="s">
        <v>43</v>
      </c>
      <c r="C103" s="10"/>
      <c r="D103" s="10"/>
      <c r="E103" s="10"/>
      <c r="F103" s="10"/>
      <c r="G103" s="10"/>
      <c r="H103" s="10"/>
      <c r="I103" s="10"/>
      <c r="J103" s="89"/>
      <c r="K103" s="80"/>
      <c r="L103" s="83"/>
      <c r="M103" s="86"/>
      <c r="N103" s="89"/>
    </row>
    <row r="104" spans="2:14" s="8" customFormat="1" ht="26.25" customHeight="1" thickBot="1" x14ac:dyDescent="0.75">
      <c r="B104" s="29" t="s">
        <v>8</v>
      </c>
      <c r="C104" s="26"/>
      <c r="D104" s="26"/>
      <c r="E104" s="26"/>
      <c r="F104" s="26"/>
      <c r="G104" s="26"/>
      <c r="H104" s="26"/>
      <c r="I104" s="26"/>
      <c r="J104" s="90"/>
      <c r="K104" s="81"/>
      <c r="L104" s="84"/>
      <c r="M104" s="87"/>
      <c r="N104" s="90"/>
    </row>
    <row r="105" spans="2:14" s="8" customFormat="1" ht="18.75" customHeight="1" x14ac:dyDescent="0.7">
      <c r="B105" s="22" t="s">
        <v>7</v>
      </c>
      <c r="C105" s="35">
        <f>I102+1</f>
        <v>45599</v>
      </c>
      <c r="D105" s="35">
        <f>C105+1</f>
        <v>45600</v>
      </c>
      <c r="E105" s="35">
        <f t="shared" ref="E105" si="163">D105+1</f>
        <v>45601</v>
      </c>
      <c r="F105" s="35">
        <f t="shared" ref="F105" si="164">E105+1</f>
        <v>45602</v>
      </c>
      <c r="G105" s="35">
        <f t="shared" ref="G105" si="165">F105+1</f>
        <v>45603</v>
      </c>
      <c r="H105" s="35">
        <f t="shared" ref="H105" si="166">G105+1</f>
        <v>45604</v>
      </c>
      <c r="I105" s="35">
        <f t="shared" ref="I105" si="167">H105+1</f>
        <v>45605</v>
      </c>
      <c r="J105" s="88"/>
      <c r="K105" s="79">
        <f t="shared" ref="K105" si="168">COUNTIF(C106:I106,"&lt;&gt;対象外")</f>
        <v>7</v>
      </c>
      <c r="L105" s="82">
        <f t="shared" ref="L105" si="169">COUNTIF(C106:I106,"*休工*")</f>
        <v>0</v>
      </c>
      <c r="M105" s="85"/>
      <c r="N105" s="88"/>
    </row>
    <row r="106" spans="2:14" s="8" customFormat="1" ht="26.25" customHeight="1" x14ac:dyDescent="0.7">
      <c r="B106" s="17" t="s">
        <v>43</v>
      </c>
      <c r="C106" s="10"/>
      <c r="D106" s="10"/>
      <c r="E106" s="10"/>
      <c r="F106" s="10"/>
      <c r="G106" s="10"/>
      <c r="H106" s="10"/>
      <c r="I106" s="10"/>
      <c r="J106" s="89"/>
      <c r="K106" s="80"/>
      <c r="L106" s="83"/>
      <c r="M106" s="86"/>
      <c r="N106" s="89"/>
    </row>
    <row r="107" spans="2:14" s="8" customFormat="1" ht="26.25" customHeight="1" thickBot="1" x14ac:dyDescent="0.75">
      <c r="B107" s="29" t="s">
        <v>8</v>
      </c>
      <c r="C107" s="26"/>
      <c r="D107" s="26"/>
      <c r="E107" s="26"/>
      <c r="F107" s="26"/>
      <c r="G107" s="26"/>
      <c r="H107" s="26"/>
      <c r="I107" s="26"/>
      <c r="J107" s="90"/>
      <c r="K107" s="81"/>
      <c r="L107" s="84"/>
      <c r="M107" s="87"/>
      <c r="N107" s="90"/>
    </row>
    <row r="108" spans="2:14" s="8" customFormat="1" ht="18.75" customHeight="1" x14ac:dyDescent="0.7">
      <c r="B108" s="32" t="s">
        <v>7</v>
      </c>
      <c r="C108" s="35">
        <f>I105+1</f>
        <v>45606</v>
      </c>
      <c r="D108" s="35">
        <f>C108+1</f>
        <v>45607</v>
      </c>
      <c r="E108" s="35">
        <f t="shared" ref="E108" si="170">D108+1</f>
        <v>45608</v>
      </c>
      <c r="F108" s="35">
        <f t="shared" ref="F108" si="171">E108+1</f>
        <v>45609</v>
      </c>
      <c r="G108" s="35">
        <f t="shared" ref="G108" si="172">F108+1</f>
        <v>45610</v>
      </c>
      <c r="H108" s="35">
        <f t="shared" ref="H108" si="173">G108+1</f>
        <v>45611</v>
      </c>
      <c r="I108" s="35">
        <f t="shared" ref="I108" si="174">H108+1</f>
        <v>45612</v>
      </c>
      <c r="J108" s="88"/>
      <c r="K108" s="79">
        <f t="shared" ref="K108" si="175">COUNTIF(C109:I109,"&lt;&gt;対象外")</f>
        <v>7</v>
      </c>
      <c r="L108" s="82">
        <f t="shared" ref="L108" si="176">COUNTIF(C109:I109,"*休工*")</f>
        <v>0</v>
      </c>
      <c r="M108" s="85"/>
      <c r="N108" s="88"/>
    </row>
    <row r="109" spans="2:14" s="8" customFormat="1" ht="26.25" customHeight="1" x14ac:dyDescent="0.7">
      <c r="B109" s="17" t="s">
        <v>43</v>
      </c>
      <c r="C109" s="10"/>
      <c r="D109" s="10"/>
      <c r="E109" s="10"/>
      <c r="F109" s="10"/>
      <c r="G109" s="10"/>
      <c r="H109" s="10"/>
      <c r="I109" s="10"/>
      <c r="J109" s="89"/>
      <c r="K109" s="80"/>
      <c r="L109" s="83"/>
      <c r="M109" s="86"/>
      <c r="N109" s="89"/>
    </row>
    <row r="110" spans="2:14" s="8" customFormat="1" ht="26.25" customHeight="1" thickBot="1" x14ac:dyDescent="0.75">
      <c r="B110" s="29" t="s">
        <v>8</v>
      </c>
      <c r="C110" s="26"/>
      <c r="D110" s="26"/>
      <c r="E110" s="26"/>
      <c r="F110" s="26"/>
      <c r="G110" s="26"/>
      <c r="H110" s="26"/>
      <c r="I110" s="26"/>
      <c r="J110" s="90"/>
      <c r="K110" s="81"/>
      <c r="L110" s="84"/>
      <c r="M110" s="87"/>
      <c r="N110" s="90"/>
    </row>
    <row r="111" spans="2:14" s="8" customFormat="1" ht="18.75" customHeight="1" x14ac:dyDescent="0.7">
      <c r="B111" s="32" t="s">
        <v>38</v>
      </c>
      <c r="C111" s="35">
        <f>I108+1</f>
        <v>45613</v>
      </c>
      <c r="D111" s="35">
        <f>C111+1</f>
        <v>45614</v>
      </c>
      <c r="E111" s="35">
        <f t="shared" ref="E111" si="177">D111+1</f>
        <v>45615</v>
      </c>
      <c r="F111" s="35">
        <f t="shared" ref="F111" si="178">E111+1</f>
        <v>45616</v>
      </c>
      <c r="G111" s="35">
        <f t="shared" ref="G111" si="179">F111+1</f>
        <v>45617</v>
      </c>
      <c r="H111" s="35">
        <f t="shared" ref="H111" si="180">G111+1</f>
        <v>45618</v>
      </c>
      <c r="I111" s="35">
        <f t="shared" ref="I111" si="181">H111+1</f>
        <v>45619</v>
      </c>
      <c r="J111" s="88"/>
      <c r="K111" s="79">
        <f t="shared" ref="K111" si="182">COUNTIF(C112:I112,"&lt;&gt;対象外")</f>
        <v>7</v>
      </c>
      <c r="L111" s="82">
        <f t="shared" ref="L111" si="183">COUNTIF(C112:I112,"*休工*")</f>
        <v>0</v>
      </c>
      <c r="M111" s="85"/>
      <c r="N111" s="88"/>
    </row>
    <row r="112" spans="2:14" s="8" customFormat="1" ht="26.25" customHeight="1" x14ac:dyDescent="0.7">
      <c r="B112" s="17" t="s">
        <v>43</v>
      </c>
      <c r="C112" s="10"/>
      <c r="D112" s="10"/>
      <c r="E112" s="10"/>
      <c r="F112" s="10"/>
      <c r="G112" s="10"/>
      <c r="H112" s="10"/>
      <c r="I112" s="10"/>
      <c r="J112" s="89"/>
      <c r="K112" s="80"/>
      <c r="L112" s="83"/>
      <c r="M112" s="86"/>
      <c r="N112" s="89"/>
    </row>
    <row r="113" spans="2:14" s="8" customFormat="1" ht="26.25" customHeight="1" thickBot="1" x14ac:dyDescent="0.75">
      <c r="B113" s="29" t="s">
        <v>8</v>
      </c>
      <c r="C113" s="26"/>
      <c r="D113" s="26"/>
      <c r="E113" s="26"/>
      <c r="F113" s="26"/>
      <c r="G113" s="26"/>
      <c r="H113" s="26"/>
      <c r="I113" s="26"/>
      <c r="J113" s="90"/>
      <c r="K113" s="81"/>
      <c r="L113" s="84"/>
      <c r="M113" s="87"/>
      <c r="N113" s="90"/>
    </row>
    <row r="114" spans="2:14" s="8" customFormat="1" ht="18.75" customHeight="1" x14ac:dyDescent="0.7">
      <c r="B114" s="22" t="s">
        <v>7</v>
      </c>
      <c r="C114" s="35">
        <f>I111+1</f>
        <v>45620</v>
      </c>
      <c r="D114" s="35">
        <f>C114+1</f>
        <v>45621</v>
      </c>
      <c r="E114" s="35">
        <f t="shared" ref="E114" si="184">D114+1</f>
        <v>45622</v>
      </c>
      <c r="F114" s="35">
        <f t="shared" ref="F114" si="185">E114+1</f>
        <v>45623</v>
      </c>
      <c r="G114" s="35">
        <f t="shared" ref="G114" si="186">F114+1</f>
        <v>45624</v>
      </c>
      <c r="H114" s="35">
        <f t="shared" ref="H114" si="187">G114+1</f>
        <v>45625</v>
      </c>
      <c r="I114" s="35">
        <f t="shared" ref="I114" si="188">H114+1</f>
        <v>45626</v>
      </c>
      <c r="J114" s="88"/>
      <c r="K114" s="79">
        <f t="shared" ref="K114" si="189">COUNTIF(C115:I115,"&lt;&gt;対象外")</f>
        <v>7</v>
      </c>
      <c r="L114" s="82">
        <f t="shared" ref="L114" si="190">COUNTIF(C115:I115,"*休工*")</f>
        <v>0</v>
      </c>
      <c r="M114" s="85"/>
      <c r="N114" s="88"/>
    </row>
    <row r="115" spans="2:14" s="8" customFormat="1" ht="26.25" customHeight="1" x14ac:dyDescent="0.7">
      <c r="B115" s="17" t="s">
        <v>43</v>
      </c>
      <c r="C115" s="10"/>
      <c r="D115" s="10"/>
      <c r="E115" s="10"/>
      <c r="F115" s="10"/>
      <c r="G115" s="10"/>
      <c r="H115" s="10"/>
      <c r="I115" s="10"/>
      <c r="J115" s="89"/>
      <c r="K115" s="80"/>
      <c r="L115" s="83"/>
      <c r="M115" s="86"/>
      <c r="N115" s="89"/>
    </row>
    <row r="116" spans="2:14" s="8" customFormat="1" ht="26.25" customHeight="1" thickBot="1" x14ac:dyDescent="0.75">
      <c r="B116" s="29" t="s">
        <v>8</v>
      </c>
      <c r="C116" s="26"/>
      <c r="D116" s="26"/>
      <c r="E116" s="26"/>
      <c r="F116" s="26"/>
      <c r="G116" s="26"/>
      <c r="H116" s="26"/>
      <c r="I116" s="26"/>
      <c r="J116" s="90"/>
      <c r="K116" s="81"/>
      <c r="L116" s="84"/>
      <c r="M116" s="87"/>
      <c r="N116" s="90"/>
    </row>
    <row r="117" spans="2:14" s="8" customFormat="1" ht="18.75" customHeight="1" x14ac:dyDescent="0.7">
      <c r="B117" s="32" t="s">
        <v>7</v>
      </c>
      <c r="C117" s="35">
        <f>I114+1</f>
        <v>45627</v>
      </c>
      <c r="D117" s="35">
        <f>C117+1</f>
        <v>45628</v>
      </c>
      <c r="E117" s="35">
        <f t="shared" ref="E117" si="191">D117+1</f>
        <v>45629</v>
      </c>
      <c r="F117" s="35">
        <f t="shared" ref="F117" si="192">E117+1</f>
        <v>45630</v>
      </c>
      <c r="G117" s="35">
        <f t="shared" ref="G117" si="193">F117+1</f>
        <v>45631</v>
      </c>
      <c r="H117" s="35">
        <f t="shared" ref="H117" si="194">G117+1</f>
        <v>45632</v>
      </c>
      <c r="I117" s="35">
        <f t="shared" ref="I117" si="195">H117+1</f>
        <v>45633</v>
      </c>
      <c r="J117" s="88"/>
      <c r="K117" s="79">
        <f t="shared" ref="K117" si="196">COUNTIF(C118:I118,"&lt;&gt;対象外")</f>
        <v>7</v>
      </c>
      <c r="L117" s="82">
        <f t="shared" ref="L117" si="197">COUNTIF(C118:I118,"*休工*")</f>
        <v>0</v>
      </c>
      <c r="M117" s="85"/>
      <c r="N117" s="88"/>
    </row>
    <row r="118" spans="2:14" s="8" customFormat="1" ht="26.25" customHeight="1" x14ac:dyDescent="0.7">
      <c r="B118" s="17" t="s">
        <v>43</v>
      </c>
      <c r="C118" s="10"/>
      <c r="D118" s="10"/>
      <c r="E118" s="10"/>
      <c r="F118" s="10"/>
      <c r="G118" s="10"/>
      <c r="H118" s="10"/>
      <c r="I118" s="10"/>
      <c r="J118" s="89"/>
      <c r="K118" s="80"/>
      <c r="L118" s="83"/>
      <c r="M118" s="86"/>
      <c r="N118" s="89"/>
    </row>
    <row r="119" spans="2:14" s="8" customFormat="1" ht="26.25" customHeight="1" thickBot="1" x14ac:dyDescent="0.75">
      <c r="B119" s="29" t="s">
        <v>8</v>
      </c>
      <c r="C119" s="26"/>
      <c r="D119" s="26"/>
      <c r="E119" s="26"/>
      <c r="F119" s="26"/>
      <c r="G119" s="26"/>
      <c r="H119" s="26"/>
      <c r="I119" s="26"/>
      <c r="J119" s="90"/>
      <c r="K119" s="81"/>
      <c r="L119" s="84"/>
      <c r="M119" s="87"/>
      <c r="N119" s="90"/>
    </row>
    <row r="120" spans="2:14" s="8" customFormat="1" ht="18.75" customHeight="1" x14ac:dyDescent="0.7">
      <c r="B120" s="22" t="s">
        <v>7</v>
      </c>
      <c r="C120" s="35">
        <f>I117+1</f>
        <v>45634</v>
      </c>
      <c r="D120" s="35">
        <f>C120+1</f>
        <v>45635</v>
      </c>
      <c r="E120" s="35">
        <f t="shared" ref="E120" si="198">D120+1</f>
        <v>45636</v>
      </c>
      <c r="F120" s="35">
        <f t="shared" ref="F120" si="199">E120+1</f>
        <v>45637</v>
      </c>
      <c r="G120" s="35">
        <f t="shared" ref="G120" si="200">F120+1</f>
        <v>45638</v>
      </c>
      <c r="H120" s="35">
        <f t="shared" ref="H120" si="201">G120+1</f>
        <v>45639</v>
      </c>
      <c r="I120" s="35">
        <f t="shared" ref="I120" si="202">H120+1</f>
        <v>45640</v>
      </c>
      <c r="J120" s="88"/>
      <c r="K120" s="79">
        <f t="shared" ref="K120" si="203">COUNTIF(C121:I121,"&lt;&gt;対象外")</f>
        <v>7</v>
      </c>
      <c r="L120" s="82">
        <f t="shared" ref="L120" si="204">COUNTIF(C121:I121,"*休工*")</f>
        <v>0</v>
      </c>
      <c r="M120" s="85"/>
      <c r="N120" s="88"/>
    </row>
    <row r="121" spans="2:14" s="8" customFormat="1" ht="26.25" customHeight="1" x14ac:dyDescent="0.7">
      <c r="B121" s="17" t="s">
        <v>43</v>
      </c>
      <c r="C121" s="10"/>
      <c r="D121" s="10"/>
      <c r="E121" s="10"/>
      <c r="F121" s="10"/>
      <c r="G121" s="10"/>
      <c r="H121" s="10"/>
      <c r="I121" s="10"/>
      <c r="J121" s="89"/>
      <c r="K121" s="80"/>
      <c r="L121" s="83"/>
      <c r="M121" s="86"/>
      <c r="N121" s="89"/>
    </row>
    <row r="122" spans="2:14" s="8" customFormat="1" ht="26.25" customHeight="1" thickBot="1" x14ac:dyDescent="0.75">
      <c r="B122" s="29" t="s">
        <v>8</v>
      </c>
      <c r="C122" s="26"/>
      <c r="D122" s="26"/>
      <c r="E122" s="26"/>
      <c r="F122" s="26"/>
      <c r="G122" s="26"/>
      <c r="H122" s="26"/>
      <c r="I122" s="26"/>
      <c r="J122" s="90"/>
      <c r="K122" s="81"/>
      <c r="L122" s="84"/>
      <c r="M122" s="87"/>
      <c r="N122" s="90"/>
    </row>
    <row r="123" spans="2:14" s="8" customFormat="1" ht="18.75" customHeight="1" x14ac:dyDescent="0.7">
      <c r="B123" s="32" t="s">
        <v>38</v>
      </c>
      <c r="C123" s="35">
        <f>I120+1</f>
        <v>45641</v>
      </c>
      <c r="D123" s="35">
        <f>C123+1</f>
        <v>45642</v>
      </c>
      <c r="E123" s="35">
        <f t="shared" ref="E123" si="205">D123+1</f>
        <v>45643</v>
      </c>
      <c r="F123" s="35">
        <f t="shared" ref="F123" si="206">E123+1</f>
        <v>45644</v>
      </c>
      <c r="G123" s="35">
        <f t="shared" ref="G123" si="207">F123+1</f>
        <v>45645</v>
      </c>
      <c r="H123" s="35">
        <f t="shared" ref="H123" si="208">G123+1</f>
        <v>45646</v>
      </c>
      <c r="I123" s="35">
        <f t="shared" ref="I123" si="209">H123+1</f>
        <v>45647</v>
      </c>
      <c r="J123" s="91"/>
      <c r="K123" s="79">
        <f>COUNTIF(C124:I124,"&lt;&gt;対象外")</f>
        <v>7</v>
      </c>
      <c r="L123" s="82">
        <f>COUNTIF(C124:I124,"*休工*")</f>
        <v>0</v>
      </c>
      <c r="M123" s="85"/>
      <c r="N123" s="88"/>
    </row>
    <row r="124" spans="2:14" s="8" customFormat="1" ht="26.25" customHeight="1" x14ac:dyDescent="0.7">
      <c r="B124" s="17" t="s">
        <v>43</v>
      </c>
      <c r="C124" s="10"/>
      <c r="D124" s="10"/>
      <c r="E124" s="10"/>
      <c r="F124" s="10"/>
      <c r="G124" s="10"/>
      <c r="H124" s="10"/>
      <c r="I124" s="10"/>
      <c r="J124" s="92"/>
      <c r="K124" s="80"/>
      <c r="L124" s="83"/>
      <c r="M124" s="86"/>
      <c r="N124" s="89"/>
    </row>
    <row r="125" spans="2:14" s="8" customFormat="1" ht="26.25" customHeight="1" thickBot="1" x14ac:dyDescent="0.75">
      <c r="B125" s="29" t="s">
        <v>8</v>
      </c>
      <c r="C125" s="26"/>
      <c r="D125" s="26"/>
      <c r="E125" s="26"/>
      <c r="F125" s="26"/>
      <c r="G125" s="26"/>
      <c r="H125" s="26"/>
      <c r="I125" s="26"/>
      <c r="J125" s="93"/>
      <c r="K125" s="81"/>
      <c r="L125" s="84"/>
      <c r="M125" s="87"/>
      <c r="N125" s="90"/>
    </row>
    <row r="126" spans="2:14" s="8" customFormat="1" ht="18.75" customHeight="1" x14ac:dyDescent="0.7">
      <c r="B126" s="22" t="s">
        <v>7</v>
      </c>
      <c r="C126" s="34">
        <f>I123+1</f>
        <v>45648</v>
      </c>
      <c r="D126" s="34">
        <f>C126+1</f>
        <v>45649</v>
      </c>
      <c r="E126" s="34">
        <f t="shared" ref="E126" si="210">D126+1</f>
        <v>45650</v>
      </c>
      <c r="F126" s="34">
        <f t="shared" ref="F126" si="211">E126+1</f>
        <v>45651</v>
      </c>
      <c r="G126" s="34">
        <f t="shared" ref="G126" si="212">F126+1</f>
        <v>45652</v>
      </c>
      <c r="H126" s="34">
        <f t="shared" ref="H126" si="213">G126+1</f>
        <v>45653</v>
      </c>
      <c r="I126" s="34">
        <f t="shared" ref="I126" si="214">H126+1</f>
        <v>45654</v>
      </c>
      <c r="J126" s="88"/>
      <c r="K126" s="79">
        <f t="shared" ref="K126" si="215">COUNTIF(C127:I127,"&lt;&gt;対象外")</f>
        <v>7</v>
      </c>
      <c r="L126" s="82">
        <f>COUNTIF(C127:I127,"*休工*")</f>
        <v>0</v>
      </c>
      <c r="M126" s="85"/>
      <c r="N126" s="88"/>
    </row>
    <row r="127" spans="2:14" s="8" customFormat="1" ht="26.25" customHeight="1" x14ac:dyDescent="0.7">
      <c r="B127" s="17" t="s">
        <v>43</v>
      </c>
      <c r="C127" s="10"/>
      <c r="D127" s="10"/>
      <c r="E127" s="10"/>
      <c r="F127" s="10"/>
      <c r="G127" s="10"/>
      <c r="H127" s="10"/>
      <c r="I127" s="10"/>
      <c r="J127" s="89"/>
      <c r="K127" s="80"/>
      <c r="L127" s="83"/>
      <c r="M127" s="86"/>
      <c r="N127" s="89"/>
    </row>
    <row r="128" spans="2:14" s="8" customFormat="1" ht="26.25" customHeight="1" thickBot="1" x14ac:dyDescent="0.75">
      <c r="B128" s="29" t="s">
        <v>8</v>
      </c>
      <c r="C128" s="26"/>
      <c r="D128" s="26"/>
      <c r="E128" s="26"/>
      <c r="F128" s="26"/>
      <c r="G128" s="26"/>
      <c r="H128" s="26"/>
      <c r="I128" s="26"/>
      <c r="J128" s="90"/>
      <c r="K128" s="81"/>
      <c r="L128" s="84"/>
      <c r="M128" s="87"/>
      <c r="N128" s="90"/>
    </row>
    <row r="129" spans="2:14" s="8" customFormat="1" ht="18.75" customHeight="1" x14ac:dyDescent="0.7">
      <c r="B129" s="32" t="s">
        <v>7</v>
      </c>
      <c r="C129" s="35">
        <f>I126+1</f>
        <v>45655</v>
      </c>
      <c r="D129" s="35">
        <f>C129+1</f>
        <v>45656</v>
      </c>
      <c r="E129" s="35">
        <f t="shared" ref="E129" si="216">D129+1</f>
        <v>45657</v>
      </c>
      <c r="F129" s="35">
        <f t="shared" ref="F129" si="217">E129+1</f>
        <v>45658</v>
      </c>
      <c r="G129" s="35">
        <f t="shared" ref="G129" si="218">F129+1</f>
        <v>45659</v>
      </c>
      <c r="H129" s="35">
        <f t="shared" ref="H129" si="219">G129+1</f>
        <v>45660</v>
      </c>
      <c r="I129" s="35">
        <f t="shared" ref="I129" si="220">H129+1</f>
        <v>45661</v>
      </c>
      <c r="J129" s="88"/>
      <c r="K129" s="79">
        <f t="shared" ref="K129" si="221">COUNTIF(C130:I130,"&lt;&gt;対象外")</f>
        <v>7</v>
      </c>
      <c r="L129" s="82">
        <f t="shared" ref="L129" si="222">COUNTIF(C130:I130,"*休工*")</f>
        <v>0</v>
      </c>
      <c r="M129" s="85"/>
      <c r="N129" s="88"/>
    </row>
    <row r="130" spans="2:14" s="8" customFormat="1" ht="26.25" customHeight="1" x14ac:dyDescent="0.7">
      <c r="B130" s="17" t="s">
        <v>43</v>
      </c>
      <c r="C130" s="10"/>
      <c r="D130" s="10"/>
      <c r="E130" s="10"/>
      <c r="F130" s="10"/>
      <c r="G130" s="10"/>
      <c r="H130" s="10"/>
      <c r="I130" s="10"/>
      <c r="J130" s="89"/>
      <c r="K130" s="80"/>
      <c r="L130" s="83"/>
      <c r="M130" s="86"/>
      <c r="N130" s="89"/>
    </row>
    <row r="131" spans="2:14" s="8" customFormat="1" ht="26.25" customHeight="1" thickBot="1" x14ac:dyDescent="0.75">
      <c r="B131" s="29" t="s">
        <v>8</v>
      </c>
      <c r="C131" s="26"/>
      <c r="D131" s="26"/>
      <c r="E131" s="26"/>
      <c r="F131" s="26"/>
      <c r="G131" s="26"/>
      <c r="H131" s="26"/>
      <c r="I131" s="26"/>
      <c r="J131" s="90"/>
      <c r="K131" s="81"/>
      <c r="L131" s="84"/>
      <c r="M131" s="87"/>
      <c r="N131" s="90"/>
    </row>
    <row r="132" spans="2:14" s="8" customFormat="1" ht="18.75" customHeight="1" x14ac:dyDescent="0.7">
      <c r="B132" s="22" t="s">
        <v>7</v>
      </c>
      <c r="C132" s="35">
        <f>I129+1</f>
        <v>45662</v>
      </c>
      <c r="D132" s="35">
        <f>C132+1</f>
        <v>45663</v>
      </c>
      <c r="E132" s="35">
        <f t="shared" ref="E132" si="223">D132+1</f>
        <v>45664</v>
      </c>
      <c r="F132" s="35">
        <f t="shared" ref="F132" si="224">E132+1</f>
        <v>45665</v>
      </c>
      <c r="G132" s="35">
        <f t="shared" ref="G132" si="225">F132+1</f>
        <v>45666</v>
      </c>
      <c r="H132" s="35">
        <f t="shared" ref="H132" si="226">G132+1</f>
        <v>45667</v>
      </c>
      <c r="I132" s="35">
        <f t="shared" ref="I132" si="227">H132+1</f>
        <v>45668</v>
      </c>
      <c r="J132" s="88"/>
      <c r="K132" s="79">
        <f t="shared" ref="K132" si="228">COUNTIF(C133:I133,"&lt;&gt;対象外")</f>
        <v>7</v>
      </c>
      <c r="L132" s="82">
        <f t="shared" ref="L132" si="229">COUNTIF(C133:I133,"*休工*")</f>
        <v>0</v>
      </c>
      <c r="M132" s="85"/>
      <c r="N132" s="88"/>
    </row>
    <row r="133" spans="2:14" s="8" customFormat="1" ht="26.25" customHeight="1" x14ac:dyDescent="0.7">
      <c r="B133" s="17" t="s">
        <v>43</v>
      </c>
      <c r="C133" s="10"/>
      <c r="D133" s="10"/>
      <c r="E133" s="10"/>
      <c r="F133" s="10"/>
      <c r="G133" s="10"/>
      <c r="H133" s="10"/>
      <c r="I133" s="10"/>
      <c r="J133" s="89"/>
      <c r="K133" s="80"/>
      <c r="L133" s="83"/>
      <c r="M133" s="86"/>
      <c r="N133" s="89"/>
    </row>
    <row r="134" spans="2:14" s="8" customFormat="1" ht="26.25" customHeight="1" thickBot="1" x14ac:dyDescent="0.75">
      <c r="B134" s="29" t="s">
        <v>8</v>
      </c>
      <c r="C134" s="26"/>
      <c r="D134" s="26"/>
      <c r="E134" s="26"/>
      <c r="F134" s="26"/>
      <c r="G134" s="26"/>
      <c r="H134" s="26"/>
      <c r="I134" s="26"/>
      <c r="J134" s="90"/>
      <c r="K134" s="81"/>
      <c r="L134" s="84"/>
      <c r="M134" s="87"/>
      <c r="N134" s="90"/>
    </row>
    <row r="135" spans="2:14" s="8" customFormat="1" ht="18.75" customHeight="1" x14ac:dyDescent="0.7">
      <c r="B135" s="32" t="s">
        <v>7</v>
      </c>
      <c r="C135" s="35">
        <f>I132+1</f>
        <v>45669</v>
      </c>
      <c r="D135" s="35">
        <f>C135+1</f>
        <v>45670</v>
      </c>
      <c r="E135" s="35">
        <f t="shared" ref="E135" si="230">D135+1</f>
        <v>45671</v>
      </c>
      <c r="F135" s="35">
        <f t="shared" ref="F135" si="231">E135+1</f>
        <v>45672</v>
      </c>
      <c r="G135" s="35">
        <f t="shared" ref="G135" si="232">F135+1</f>
        <v>45673</v>
      </c>
      <c r="H135" s="35">
        <f t="shared" ref="H135" si="233">G135+1</f>
        <v>45674</v>
      </c>
      <c r="I135" s="35">
        <f t="shared" ref="I135" si="234">H135+1</f>
        <v>45675</v>
      </c>
      <c r="J135" s="88"/>
      <c r="K135" s="79">
        <f t="shared" ref="K135" si="235">COUNTIF(C136:I136,"&lt;&gt;対象外")</f>
        <v>7</v>
      </c>
      <c r="L135" s="82">
        <f t="shared" ref="L135" si="236">COUNTIF(C136:I136,"*休工*")</f>
        <v>0</v>
      </c>
      <c r="M135" s="85"/>
      <c r="N135" s="88"/>
    </row>
    <row r="136" spans="2:14" s="8" customFormat="1" ht="26.25" customHeight="1" x14ac:dyDescent="0.7">
      <c r="B136" s="17" t="s">
        <v>43</v>
      </c>
      <c r="C136" s="10"/>
      <c r="D136" s="10"/>
      <c r="E136" s="10"/>
      <c r="F136" s="10"/>
      <c r="G136" s="10"/>
      <c r="H136" s="10"/>
      <c r="I136" s="10"/>
      <c r="J136" s="89"/>
      <c r="K136" s="80"/>
      <c r="L136" s="83"/>
      <c r="M136" s="86"/>
      <c r="N136" s="89"/>
    </row>
    <row r="137" spans="2:14" s="8" customFormat="1" ht="26.25" customHeight="1" thickBot="1" x14ac:dyDescent="0.75">
      <c r="B137" s="29" t="s">
        <v>8</v>
      </c>
      <c r="C137" s="26"/>
      <c r="D137" s="26"/>
      <c r="E137" s="26"/>
      <c r="F137" s="26"/>
      <c r="G137" s="26"/>
      <c r="H137" s="26"/>
      <c r="I137" s="26"/>
      <c r="J137" s="90"/>
      <c r="K137" s="81"/>
      <c r="L137" s="84"/>
      <c r="M137" s="87"/>
      <c r="N137" s="90"/>
    </row>
    <row r="138" spans="2:14" s="8" customFormat="1" ht="18.75" customHeight="1" x14ac:dyDescent="0.7">
      <c r="B138" s="32" t="s">
        <v>38</v>
      </c>
      <c r="C138" s="35">
        <f>I135+1</f>
        <v>45676</v>
      </c>
      <c r="D138" s="35">
        <f>C138+1</f>
        <v>45677</v>
      </c>
      <c r="E138" s="35">
        <f t="shared" ref="E138" si="237">D138+1</f>
        <v>45678</v>
      </c>
      <c r="F138" s="35">
        <f t="shared" ref="F138" si="238">E138+1</f>
        <v>45679</v>
      </c>
      <c r="G138" s="35">
        <f t="shared" ref="G138" si="239">F138+1</f>
        <v>45680</v>
      </c>
      <c r="H138" s="35">
        <f t="shared" ref="H138" si="240">G138+1</f>
        <v>45681</v>
      </c>
      <c r="I138" s="35">
        <f t="shared" ref="I138" si="241">H138+1</f>
        <v>45682</v>
      </c>
      <c r="J138" s="88"/>
      <c r="K138" s="79">
        <f t="shared" ref="K138" si="242">COUNTIF(C139:I139,"&lt;&gt;対象外")</f>
        <v>7</v>
      </c>
      <c r="L138" s="82">
        <f t="shared" ref="L138" si="243">COUNTIF(C139:I139,"*休工*")</f>
        <v>0</v>
      </c>
      <c r="M138" s="85"/>
      <c r="N138" s="88"/>
    </row>
    <row r="139" spans="2:14" s="8" customFormat="1" ht="26.25" customHeight="1" x14ac:dyDescent="0.7">
      <c r="B139" s="17" t="s">
        <v>43</v>
      </c>
      <c r="C139" s="10"/>
      <c r="D139" s="10"/>
      <c r="E139" s="10"/>
      <c r="F139" s="10"/>
      <c r="G139" s="10"/>
      <c r="H139" s="10"/>
      <c r="I139" s="10"/>
      <c r="J139" s="89"/>
      <c r="K139" s="80"/>
      <c r="L139" s="83"/>
      <c r="M139" s="86"/>
      <c r="N139" s="89"/>
    </row>
    <row r="140" spans="2:14" s="8" customFormat="1" ht="26.25" customHeight="1" thickBot="1" x14ac:dyDescent="0.75">
      <c r="B140" s="29" t="s">
        <v>8</v>
      </c>
      <c r="C140" s="26"/>
      <c r="D140" s="26"/>
      <c r="E140" s="26"/>
      <c r="F140" s="26"/>
      <c r="G140" s="26"/>
      <c r="H140" s="26"/>
      <c r="I140" s="26"/>
      <c r="J140" s="90"/>
      <c r="K140" s="81"/>
      <c r="L140" s="84"/>
      <c r="M140" s="87"/>
      <c r="N140" s="90"/>
    </row>
    <row r="141" spans="2:14" s="8" customFormat="1" ht="18.75" customHeight="1" x14ac:dyDescent="0.7">
      <c r="B141" s="22" t="s">
        <v>7</v>
      </c>
      <c r="C141" s="35">
        <f>I138+1</f>
        <v>45683</v>
      </c>
      <c r="D141" s="35">
        <f>C141+1</f>
        <v>45684</v>
      </c>
      <c r="E141" s="35">
        <f t="shared" ref="E141" si="244">D141+1</f>
        <v>45685</v>
      </c>
      <c r="F141" s="35">
        <f t="shared" ref="F141" si="245">E141+1</f>
        <v>45686</v>
      </c>
      <c r="G141" s="35">
        <f t="shared" ref="G141" si="246">F141+1</f>
        <v>45687</v>
      </c>
      <c r="H141" s="35">
        <f t="shared" ref="H141" si="247">G141+1</f>
        <v>45688</v>
      </c>
      <c r="I141" s="35">
        <f t="shared" ref="I141" si="248">H141+1</f>
        <v>45689</v>
      </c>
      <c r="J141" s="88"/>
      <c r="K141" s="79">
        <f t="shared" ref="K141" si="249">COUNTIF(C142:I142,"&lt;&gt;対象外")</f>
        <v>7</v>
      </c>
      <c r="L141" s="82">
        <f t="shared" ref="L141" si="250">COUNTIF(C142:I142,"*休工*")</f>
        <v>0</v>
      </c>
      <c r="M141" s="85"/>
      <c r="N141" s="88"/>
    </row>
    <row r="142" spans="2:14" s="8" customFormat="1" ht="26.25" customHeight="1" x14ac:dyDescent="0.7">
      <c r="B142" s="17" t="s">
        <v>43</v>
      </c>
      <c r="C142" s="10"/>
      <c r="D142" s="10"/>
      <c r="E142" s="10"/>
      <c r="F142" s="10"/>
      <c r="G142" s="10"/>
      <c r="H142" s="10"/>
      <c r="I142" s="10"/>
      <c r="J142" s="89"/>
      <c r="K142" s="80"/>
      <c r="L142" s="83"/>
      <c r="M142" s="86"/>
      <c r="N142" s="89"/>
    </row>
    <row r="143" spans="2:14" s="8" customFormat="1" ht="26.25" customHeight="1" thickBot="1" x14ac:dyDescent="0.75">
      <c r="B143" s="29" t="s">
        <v>8</v>
      </c>
      <c r="C143" s="26"/>
      <c r="D143" s="26"/>
      <c r="E143" s="26"/>
      <c r="F143" s="26"/>
      <c r="G143" s="26"/>
      <c r="H143" s="26"/>
      <c r="I143" s="26"/>
      <c r="J143" s="90"/>
      <c r="K143" s="81"/>
      <c r="L143" s="84"/>
      <c r="M143" s="87"/>
      <c r="N143" s="90"/>
    </row>
    <row r="144" spans="2:14" s="8" customFormat="1" ht="18.75" customHeight="1" x14ac:dyDescent="0.7">
      <c r="B144" s="32" t="s">
        <v>7</v>
      </c>
      <c r="C144" s="35">
        <f>I141+1</f>
        <v>45690</v>
      </c>
      <c r="D144" s="35">
        <f>C144+1</f>
        <v>45691</v>
      </c>
      <c r="E144" s="35">
        <f t="shared" ref="E144" si="251">D144+1</f>
        <v>45692</v>
      </c>
      <c r="F144" s="35">
        <f t="shared" ref="F144" si="252">E144+1</f>
        <v>45693</v>
      </c>
      <c r="G144" s="35">
        <f t="shared" ref="G144" si="253">F144+1</f>
        <v>45694</v>
      </c>
      <c r="H144" s="35">
        <f t="shared" ref="H144" si="254">G144+1</f>
        <v>45695</v>
      </c>
      <c r="I144" s="35">
        <f t="shared" ref="I144" si="255">H144+1</f>
        <v>45696</v>
      </c>
      <c r="J144" s="88"/>
      <c r="K144" s="79">
        <f t="shared" ref="K144" si="256">COUNTIF(C145:I145,"&lt;&gt;対象外")</f>
        <v>7</v>
      </c>
      <c r="L144" s="82">
        <f t="shared" ref="L144" si="257">COUNTIF(C145:I145,"*休工*")</f>
        <v>0</v>
      </c>
      <c r="M144" s="85"/>
      <c r="N144" s="88"/>
    </row>
    <row r="145" spans="2:14" s="8" customFormat="1" ht="26.25" customHeight="1" x14ac:dyDescent="0.7">
      <c r="B145" s="17" t="s">
        <v>43</v>
      </c>
      <c r="C145" s="10"/>
      <c r="D145" s="10"/>
      <c r="E145" s="10"/>
      <c r="F145" s="10"/>
      <c r="G145" s="10"/>
      <c r="H145" s="10"/>
      <c r="I145" s="10"/>
      <c r="J145" s="89"/>
      <c r="K145" s="80"/>
      <c r="L145" s="83"/>
      <c r="M145" s="86"/>
      <c r="N145" s="89"/>
    </row>
    <row r="146" spans="2:14" s="8" customFormat="1" ht="26.25" customHeight="1" thickBot="1" x14ac:dyDescent="0.75">
      <c r="B146" s="29" t="s">
        <v>8</v>
      </c>
      <c r="C146" s="26"/>
      <c r="D146" s="26"/>
      <c r="E146" s="26"/>
      <c r="F146" s="26"/>
      <c r="G146" s="26"/>
      <c r="H146" s="26"/>
      <c r="I146" s="26"/>
      <c r="J146" s="90"/>
      <c r="K146" s="81"/>
      <c r="L146" s="84"/>
      <c r="M146" s="87"/>
      <c r="N146" s="90"/>
    </row>
    <row r="147" spans="2:14" s="8" customFormat="1" ht="18.75" customHeight="1" x14ac:dyDescent="0.7">
      <c r="B147" s="22" t="s">
        <v>7</v>
      </c>
      <c r="C147" s="35">
        <f>I144+1</f>
        <v>45697</v>
      </c>
      <c r="D147" s="35">
        <f>C147+1</f>
        <v>45698</v>
      </c>
      <c r="E147" s="35">
        <f t="shared" ref="E147" si="258">D147+1</f>
        <v>45699</v>
      </c>
      <c r="F147" s="35">
        <f t="shared" ref="F147" si="259">E147+1</f>
        <v>45700</v>
      </c>
      <c r="G147" s="35">
        <f t="shared" ref="G147" si="260">F147+1</f>
        <v>45701</v>
      </c>
      <c r="H147" s="35">
        <f t="shared" ref="H147" si="261">G147+1</f>
        <v>45702</v>
      </c>
      <c r="I147" s="35">
        <f t="shared" ref="I147" si="262">H147+1</f>
        <v>45703</v>
      </c>
      <c r="J147" s="88"/>
      <c r="K147" s="79">
        <f t="shared" ref="K147" si="263">COUNTIF(C148:I148,"&lt;&gt;対象外")</f>
        <v>7</v>
      </c>
      <c r="L147" s="82">
        <f t="shared" ref="L147" si="264">COUNTIF(C148:I148,"*休工*")</f>
        <v>0</v>
      </c>
      <c r="M147" s="85"/>
      <c r="N147" s="88"/>
    </row>
    <row r="148" spans="2:14" s="8" customFormat="1" ht="26.25" customHeight="1" x14ac:dyDescent="0.7">
      <c r="B148" s="17" t="s">
        <v>43</v>
      </c>
      <c r="C148" s="10"/>
      <c r="D148" s="10"/>
      <c r="E148" s="10"/>
      <c r="F148" s="10"/>
      <c r="G148" s="10"/>
      <c r="H148" s="10"/>
      <c r="I148" s="10"/>
      <c r="J148" s="89"/>
      <c r="K148" s="80"/>
      <c r="L148" s="83"/>
      <c r="M148" s="86"/>
      <c r="N148" s="89"/>
    </row>
    <row r="149" spans="2:14" s="8" customFormat="1" ht="26.25" customHeight="1" thickBot="1" x14ac:dyDescent="0.75">
      <c r="B149" s="29" t="s">
        <v>8</v>
      </c>
      <c r="C149" s="26"/>
      <c r="D149" s="26"/>
      <c r="E149" s="26"/>
      <c r="F149" s="26"/>
      <c r="G149" s="26"/>
      <c r="H149" s="26"/>
      <c r="I149" s="26"/>
      <c r="J149" s="90"/>
      <c r="K149" s="81"/>
      <c r="L149" s="84"/>
      <c r="M149" s="87"/>
      <c r="N149" s="90"/>
    </row>
    <row r="150" spans="2:14" s="8" customFormat="1" ht="18.75" customHeight="1" x14ac:dyDescent="0.7">
      <c r="B150" s="32" t="s">
        <v>38</v>
      </c>
      <c r="C150" s="35">
        <f>I147+1</f>
        <v>45704</v>
      </c>
      <c r="D150" s="35">
        <f>C150+1</f>
        <v>45705</v>
      </c>
      <c r="E150" s="35">
        <f t="shared" ref="E150" si="265">D150+1</f>
        <v>45706</v>
      </c>
      <c r="F150" s="35">
        <f t="shared" ref="F150" si="266">E150+1</f>
        <v>45707</v>
      </c>
      <c r="G150" s="35">
        <f t="shared" ref="G150" si="267">F150+1</f>
        <v>45708</v>
      </c>
      <c r="H150" s="35">
        <f t="shared" ref="H150" si="268">G150+1</f>
        <v>45709</v>
      </c>
      <c r="I150" s="35">
        <f t="shared" ref="I150" si="269">H150+1</f>
        <v>45710</v>
      </c>
      <c r="J150" s="91"/>
      <c r="K150" s="79">
        <f>COUNTIF(C151:I151,"&lt;&gt;対象外")</f>
        <v>7</v>
      </c>
      <c r="L150" s="82">
        <f>COUNTIF(C151:I151,"*休工*")</f>
        <v>0</v>
      </c>
      <c r="M150" s="85"/>
      <c r="N150" s="88"/>
    </row>
    <row r="151" spans="2:14" s="8" customFormat="1" ht="26.25" customHeight="1" x14ac:dyDescent="0.7">
      <c r="B151" s="17" t="s">
        <v>43</v>
      </c>
      <c r="C151" s="10"/>
      <c r="D151" s="10"/>
      <c r="E151" s="10"/>
      <c r="F151" s="10"/>
      <c r="G151" s="10"/>
      <c r="H151" s="10"/>
      <c r="I151" s="10"/>
      <c r="J151" s="92"/>
      <c r="K151" s="80"/>
      <c r="L151" s="83"/>
      <c r="M151" s="86"/>
      <c r="N151" s="89"/>
    </row>
    <row r="152" spans="2:14" s="8" customFormat="1" ht="26.25" customHeight="1" thickBot="1" x14ac:dyDescent="0.75">
      <c r="B152" s="29" t="s">
        <v>8</v>
      </c>
      <c r="C152" s="26"/>
      <c r="D152" s="26"/>
      <c r="E152" s="26"/>
      <c r="F152" s="26"/>
      <c r="G152" s="26"/>
      <c r="H152" s="26"/>
      <c r="I152" s="26"/>
      <c r="J152" s="93"/>
      <c r="K152" s="81"/>
      <c r="L152" s="84"/>
      <c r="M152" s="87"/>
      <c r="N152" s="90"/>
    </row>
    <row r="153" spans="2:14" s="8" customFormat="1" ht="18.75" customHeight="1" x14ac:dyDescent="0.7">
      <c r="B153" s="22" t="s">
        <v>7</v>
      </c>
      <c r="C153" s="34">
        <f>I150+1</f>
        <v>45711</v>
      </c>
      <c r="D153" s="34">
        <f>C153+1</f>
        <v>45712</v>
      </c>
      <c r="E153" s="34">
        <f t="shared" ref="E153" si="270">D153+1</f>
        <v>45713</v>
      </c>
      <c r="F153" s="34">
        <f t="shared" ref="F153" si="271">E153+1</f>
        <v>45714</v>
      </c>
      <c r="G153" s="34">
        <f t="shared" ref="G153" si="272">F153+1</f>
        <v>45715</v>
      </c>
      <c r="H153" s="34">
        <f t="shared" ref="H153" si="273">G153+1</f>
        <v>45716</v>
      </c>
      <c r="I153" s="34">
        <f t="shared" ref="I153" si="274">H153+1</f>
        <v>45717</v>
      </c>
      <c r="J153" s="88"/>
      <c r="K153" s="79">
        <f t="shared" ref="K153" si="275">COUNTIF(C154:I154,"&lt;&gt;対象外")</f>
        <v>7</v>
      </c>
      <c r="L153" s="82">
        <f>COUNTIF(C154:I154,"*休工*")</f>
        <v>0</v>
      </c>
      <c r="M153" s="85"/>
      <c r="N153" s="88"/>
    </row>
    <row r="154" spans="2:14" s="8" customFormat="1" ht="26.25" customHeight="1" x14ac:dyDescent="0.7">
      <c r="B154" s="17" t="s">
        <v>43</v>
      </c>
      <c r="C154" s="10"/>
      <c r="D154" s="10"/>
      <c r="E154" s="10"/>
      <c r="F154" s="10"/>
      <c r="G154" s="10"/>
      <c r="H154" s="10"/>
      <c r="I154" s="10"/>
      <c r="J154" s="89"/>
      <c r="K154" s="80"/>
      <c r="L154" s="83"/>
      <c r="M154" s="86"/>
      <c r="N154" s="89"/>
    </row>
    <row r="155" spans="2:14" s="8" customFormat="1" ht="26.25" customHeight="1" thickBot="1" x14ac:dyDescent="0.75">
      <c r="B155" s="29" t="s">
        <v>8</v>
      </c>
      <c r="C155" s="26"/>
      <c r="D155" s="26"/>
      <c r="E155" s="26"/>
      <c r="F155" s="26"/>
      <c r="G155" s="26"/>
      <c r="H155" s="26"/>
      <c r="I155" s="26"/>
      <c r="J155" s="90"/>
      <c r="K155" s="81"/>
      <c r="L155" s="84"/>
      <c r="M155" s="87"/>
      <c r="N155" s="90"/>
    </row>
    <row r="156" spans="2:14" s="8" customFormat="1" ht="18.75" customHeight="1" x14ac:dyDescent="0.7">
      <c r="B156" s="32" t="s">
        <v>7</v>
      </c>
      <c r="C156" s="35">
        <f>I153+1</f>
        <v>45718</v>
      </c>
      <c r="D156" s="35">
        <f>C156+1</f>
        <v>45719</v>
      </c>
      <c r="E156" s="35">
        <f t="shared" ref="E156" si="276">D156+1</f>
        <v>45720</v>
      </c>
      <c r="F156" s="35">
        <f t="shared" ref="F156" si="277">E156+1</f>
        <v>45721</v>
      </c>
      <c r="G156" s="35">
        <f t="shared" ref="G156" si="278">F156+1</f>
        <v>45722</v>
      </c>
      <c r="H156" s="35">
        <f t="shared" ref="H156" si="279">G156+1</f>
        <v>45723</v>
      </c>
      <c r="I156" s="35">
        <f t="shared" ref="I156" si="280">H156+1</f>
        <v>45724</v>
      </c>
      <c r="J156" s="88"/>
      <c r="K156" s="79">
        <f t="shared" ref="K156" si="281">COUNTIF(C157:I157,"&lt;&gt;対象外")</f>
        <v>7</v>
      </c>
      <c r="L156" s="82">
        <f t="shared" ref="L156" si="282">COUNTIF(C157:I157,"*休工*")</f>
        <v>0</v>
      </c>
      <c r="M156" s="85"/>
      <c r="N156" s="88"/>
    </row>
    <row r="157" spans="2:14" s="8" customFormat="1" ht="26.25" customHeight="1" x14ac:dyDescent="0.7">
      <c r="B157" s="17" t="s">
        <v>43</v>
      </c>
      <c r="C157" s="10"/>
      <c r="D157" s="10"/>
      <c r="E157" s="10"/>
      <c r="F157" s="10"/>
      <c r="G157" s="10"/>
      <c r="H157" s="10"/>
      <c r="I157" s="10"/>
      <c r="J157" s="89"/>
      <c r="K157" s="80"/>
      <c r="L157" s="83"/>
      <c r="M157" s="86"/>
      <c r="N157" s="89"/>
    </row>
    <row r="158" spans="2:14" s="8" customFormat="1" ht="26.25" customHeight="1" thickBot="1" x14ac:dyDescent="0.75">
      <c r="B158" s="29" t="s">
        <v>8</v>
      </c>
      <c r="C158" s="26"/>
      <c r="D158" s="26"/>
      <c r="E158" s="26"/>
      <c r="F158" s="26"/>
      <c r="G158" s="26"/>
      <c r="H158" s="26"/>
      <c r="I158" s="26"/>
      <c r="J158" s="90"/>
      <c r="K158" s="81"/>
      <c r="L158" s="84"/>
      <c r="M158" s="87"/>
      <c r="N158" s="90"/>
    </row>
    <row r="159" spans="2:14" s="8" customFormat="1" ht="18.75" customHeight="1" x14ac:dyDescent="0.7">
      <c r="B159" s="22" t="s">
        <v>7</v>
      </c>
      <c r="C159" s="35">
        <f>I156+1</f>
        <v>45725</v>
      </c>
      <c r="D159" s="35">
        <f>C159+1</f>
        <v>45726</v>
      </c>
      <c r="E159" s="35">
        <f t="shared" ref="E159" si="283">D159+1</f>
        <v>45727</v>
      </c>
      <c r="F159" s="35">
        <f t="shared" ref="F159" si="284">E159+1</f>
        <v>45728</v>
      </c>
      <c r="G159" s="35">
        <f t="shared" ref="G159" si="285">F159+1</f>
        <v>45729</v>
      </c>
      <c r="H159" s="35">
        <f t="shared" ref="H159" si="286">G159+1</f>
        <v>45730</v>
      </c>
      <c r="I159" s="35">
        <f t="shared" ref="I159" si="287">H159+1</f>
        <v>45731</v>
      </c>
      <c r="J159" s="88"/>
      <c r="K159" s="79">
        <f t="shared" ref="K159" si="288">COUNTIF(C160:I160,"&lt;&gt;対象外")</f>
        <v>7</v>
      </c>
      <c r="L159" s="82">
        <f t="shared" ref="L159" si="289">COUNTIF(C160:I160,"*休工*")</f>
        <v>0</v>
      </c>
      <c r="M159" s="85"/>
      <c r="N159" s="88"/>
    </row>
    <row r="160" spans="2:14" s="8" customFormat="1" ht="26.25" customHeight="1" x14ac:dyDescent="0.7">
      <c r="B160" s="17" t="s">
        <v>43</v>
      </c>
      <c r="C160" s="10"/>
      <c r="D160" s="10"/>
      <c r="E160" s="10"/>
      <c r="F160" s="10"/>
      <c r="G160" s="10"/>
      <c r="H160" s="10"/>
      <c r="I160" s="10"/>
      <c r="J160" s="89"/>
      <c r="K160" s="80"/>
      <c r="L160" s="83"/>
      <c r="M160" s="86"/>
      <c r="N160" s="89"/>
    </row>
    <row r="161" spans="2:14" s="8" customFormat="1" ht="26.25" customHeight="1" thickBot="1" x14ac:dyDescent="0.75">
      <c r="B161" s="29" t="s">
        <v>8</v>
      </c>
      <c r="C161" s="26"/>
      <c r="D161" s="26"/>
      <c r="E161" s="26"/>
      <c r="F161" s="26"/>
      <c r="G161" s="26"/>
      <c r="H161" s="26"/>
      <c r="I161" s="26"/>
      <c r="J161" s="90"/>
      <c r="K161" s="81"/>
      <c r="L161" s="84"/>
      <c r="M161" s="87"/>
      <c r="N161" s="90"/>
    </row>
    <row r="162" spans="2:14" s="8" customFormat="1" ht="18.75" customHeight="1" x14ac:dyDescent="0.7">
      <c r="B162" s="32" t="s">
        <v>7</v>
      </c>
      <c r="C162" s="35">
        <f>I159+1</f>
        <v>45732</v>
      </c>
      <c r="D162" s="35">
        <f>C162+1</f>
        <v>45733</v>
      </c>
      <c r="E162" s="35">
        <f t="shared" ref="E162" si="290">D162+1</f>
        <v>45734</v>
      </c>
      <c r="F162" s="35">
        <f t="shared" ref="F162" si="291">E162+1</f>
        <v>45735</v>
      </c>
      <c r="G162" s="35">
        <f t="shared" ref="G162" si="292">F162+1</f>
        <v>45736</v>
      </c>
      <c r="H162" s="35">
        <f t="shared" ref="H162" si="293">G162+1</f>
        <v>45737</v>
      </c>
      <c r="I162" s="35">
        <f t="shared" ref="I162" si="294">H162+1</f>
        <v>45738</v>
      </c>
      <c r="J162" s="88"/>
      <c r="K162" s="79">
        <f t="shared" ref="K162" si="295">COUNTIF(C163:I163,"&lt;&gt;対象外")</f>
        <v>7</v>
      </c>
      <c r="L162" s="82">
        <f t="shared" ref="L162" si="296">COUNTIF(C163:I163,"*休工*")</f>
        <v>0</v>
      </c>
      <c r="M162" s="85"/>
      <c r="N162" s="88"/>
    </row>
    <row r="163" spans="2:14" s="8" customFormat="1" ht="26.25" customHeight="1" x14ac:dyDescent="0.7">
      <c r="B163" s="17" t="s">
        <v>43</v>
      </c>
      <c r="C163" s="10"/>
      <c r="D163" s="10"/>
      <c r="E163" s="10"/>
      <c r="F163" s="10"/>
      <c r="G163" s="10"/>
      <c r="H163" s="10"/>
      <c r="I163" s="10"/>
      <c r="J163" s="89"/>
      <c r="K163" s="80"/>
      <c r="L163" s="83"/>
      <c r="M163" s="86"/>
      <c r="N163" s="89"/>
    </row>
    <row r="164" spans="2:14" s="8" customFormat="1" ht="26.25" customHeight="1" thickBot="1" x14ac:dyDescent="0.75">
      <c r="B164" s="29" t="s">
        <v>8</v>
      </c>
      <c r="C164" s="26"/>
      <c r="D164" s="26"/>
      <c r="E164" s="26"/>
      <c r="F164" s="26"/>
      <c r="G164" s="26"/>
      <c r="H164" s="26"/>
      <c r="I164" s="26"/>
      <c r="J164" s="90"/>
      <c r="K164" s="81"/>
      <c r="L164" s="84"/>
      <c r="M164" s="87"/>
      <c r="N164" s="90"/>
    </row>
    <row r="165" spans="2:14" s="8" customFormat="1" ht="18.75" customHeight="1" x14ac:dyDescent="0.7">
      <c r="B165" s="32" t="s">
        <v>38</v>
      </c>
      <c r="C165" s="35">
        <f>I162+1</f>
        <v>45739</v>
      </c>
      <c r="D165" s="35">
        <f>C165+1</f>
        <v>45740</v>
      </c>
      <c r="E165" s="35">
        <f t="shared" ref="E165" si="297">D165+1</f>
        <v>45741</v>
      </c>
      <c r="F165" s="35">
        <f t="shared" ref="F165" si="298">E165+1</f>
        <v>45742</v>
      </c>
      <c r="G165" s="35">
        <f t="shared" ref="G165" si="299">F165+1</f>
        <v>45743</v>
      </c>
      <c r="H165" s="35">
        <f t="shared" ref="H165" si="300">G165+1</f>
        <v>45744</v>
      </c>
      <c r="I165" s="35">
        <f t="shared" ref="I165" si="301">H165+1</f>
        <v>45745</v>
      </c>
      <c r="J165" s="88"/>
      <c r="K165" s="79">
        <f t="shared" ref="K165" si="302">COUNTIF(C166:I166,"&lt;&gt;対象外")</f>
        <v>7</v>
      </c>
      <c r="L165" s="82">
        <f t="shared" ref="L165" si="303">COUNTIF(C166:I166,"*休工*")</f>
        <v>0</v>
      </c>
      <c r="M165" s="85"/>
      <c r="N165" s="88"/>
    </row>
    <row r="166" spans="2:14" s="8" customFormat="1" ht="26.25" customHeight="1" x14ac:dyDescent="0.7">
      <c r="B166" s="17" t="s">
        <v>43</v>
      </c>
      <c r="C166" s="10"/>
      <c r="D166" s="10"/>
      <c r="E166" s="10"/>
      <c r="F166" s="10"/>
      <c r="G166" s="10"/>
      <c r="H166" s="10"/>
      <c r="I166" s="10"/>
      <c r="J166" s="89"/>
      <c r="K166" s="80"/>
      <c r="L166" s="83"/>
      <c r="M166" s="86"/>
      <c r="N166" s="89"/>
    </row>
    <row r="167" spans="2:14" s="8" customFormat="1" ht="26.25" customHeight="1" thickBot="1" x14ac:dyDescent="0.75">
      <c r="B167" s="29" t="s">
        <v>8</v>
      </c>
      <c r="C167" s="26"/>
      <c r="D167" s="26"/>
      <c r="E167" s="26"/>
      <c r="F167" s="26"/>
      <c r="G167" s="26"/>
      <c r="H167" s="26"/>
      <c r="I167" s="26"/>
      <c r="J167" s="90"/>
      <c r="K167" s="81"/>
      <c r="L167" s="84"/>
      <c r="M167" s="87"/>
      <c r="N167" s="90"/>
    </row>
    <row r="168" spans="2:14" s="8" customFormat="1" ht="18.75" customHeight="1" x14ac:dyDescent="0.7">
      <c r="B168" s="22" t="s">
        <v>7</v>
      </c>
      <c r="C168" s="35">
        <f>I165+1</f>
        <v>45746</v>
      </c>
      <c r="D168" s="35">
        <f>C168+1</f>
        <v>45747</v>
      </c>
      <c r="E168" s="35">
        <f t="shared" ref="E168" si="304">D168+1</f>
        <v>45748</v>
      </c>
      <c r="F168" s="35">
        <f t="shared" ref="F168" si="305">E168+1</f>
        <v>45749</v>
      </c>
      <c r="G168" s="35">
        <f t="shared" ref="G168" si="306">F168+1</f>
        <v>45750</v>
      </c>
      <c r="H168" s="35">
        <f t="shared" ref="H168" si="307">G168+1</f>
        <v>45751</v>
      </c>
      <c r="I168" s="35">
        <f t="shared" ref="I168" si="308">H168+1</f>
        <v>45752</v>
      </c>
      <c r="J168" s="88"/>
      <c r="K168" s="79">
        <f t="shared" ref="K168" si="309">COUNTIF(C169:I169,"&lt;&gt;対象外")</f>
        <v>7</v>
      </c>
      <c r="L168" s="82">
        <f t="shared" ref="L168" si="310">COUNTIF(C169:I169,"*休工*")</f>
        <v>0</v>
      </c>
      <c r="M168" s="85"/>
      <c r="N168" s="88"/>
    </row>
    <row r="169" spans="2:14" s="8" customFormat="1" ht="26.25" customHeight="1" x14ac:dyDescent="0.7">
      <c r="B169" s="17" t="s">
        <v>43</v>
      </c>
      <c r="C169" s="10"/>
      <c r="D169" s="10"/>
      <c r="E169" s="10"/>
      <c r="F169" s="10"/>
      <c r="G169" s="10"/>
      <c r="H169" s="10"/>
      <c r="I169" s="10"/>
      <c r="J169" s="89"/>
      <c r="K169" s="80"/>
      <c r="L169" s="83"/>
      <c r="M169" s="86"/>
      <c r="N169" s="89"/>
    </row>
    <row r="170" spans="2:14" s="8" customFormat="1" ht="26.25" customHeight="1" thickBot="1" x14ac:dyDescent="0.75">
      <c r="B170" s="29" t="s">
        <v>8</v>
      </c>
      <c r="C170" s="26"/>
      <c r="D170" s="26"/>
      <c r="E170" s="26"/>
      <c r="F170" s="26"/>
      <c r="G170" s="26"/>
      <c r="H170" s="26"/>
      <c r="I170" s="26"/>
      <c r="J170" s="90"/>
      <c r="K170" s="81"/>
      <c r="L170" s="84"/>
      <c r="M170" s="87"/>
      <c r="N170" s="90"/>
    </row>
    <row r="171" spans="2:14" s="8" customFormat="1" ht="46.5" customHeight="1" thickBot="1" x14ac:dyDescent="0.75">
      <c r="B171" s="101" t="s">
        <v>20</v>
      </c>
      <c r="C171" s="87"/>
      <c r="D171" s="87"/>
      <c r="E171" s="87"/>
      <c r="F171" s="87"/>
      <c r="G171" s="87"/>
      <c r="H171" s="87"/>
      <c r="I171" s="87"/>
      <c r="J171" s="102"/>
      <c r="K171" s="23"/>
      <c r="L171" s="24"/>
      <c r="M171" s="24"/>
      <c r="N171" s="27">
        <f>COUNTIF(C12:I170,"休日休工")</f>
        <v>0</v>
      </c>
    </row>
    <row r="172" spans="2:14" ht="46.5" customHeight="1" thickBot="1" x14ac:dyDescent="0.75">
      <c r="B172" s="94" t="s">
        <v>18</v>
      </c>
      <c r="C172" s="95"/>
      <c r="D172" s="95"/>
      <c r="E172" s="95"/>
      <c r="F172" s="95"/>
      <c r="G172" s="95"/>
      <c r="H172" s="95"/>
      <c r="I172" s="95"/>
      <c r="J172" s="96"/>
      <c r="K172" s="30">
        <f>SUM(K12:K171)</f>
        <v>371</v>
      </c>
      <c r="L172" s="31">
        <f>SUM(L12:L171)</f>
        <v>0</v>
      </c>
      <c r="M172" s="31">
        <f>SUM(M12:M171)</f>
        <v>0</v>
      </c>
      <c r="N172" s="18">
        <f>SUM(N12:N170)+N171*0.5</f>
        <v>0</v>
      </c>
    </row>
    <row r="173" spans="2:14" s="6" customFormat="1" ht="14.25" customHeight="1" x14ac:dyDescent="0.7">
      <c r="B173" s="6" t="s">
        <v>37</v>
      </c>
    </row>
    <row r="174" spans="2:14" s="6" customFormat="1" ht="14.25" customHeight="1" x14ac:dyDescent="0.7">
      <c r="B174" s="6" t="s">
        <v>54</v>
      </c>
    </row>
    <row r="175" spans="2:14" ht="14.25" customHeight="1" x14ac:dyDescent="0.7"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2:14" s="6" customFormat="1" ht="12.4" thickBot="1" x14ac:dyDescent="0.75">
      <c r="B176" s="6" t="s">
        <v>35</v>
      </c>
    </row>
    <row r="177" spans="2:9" ht="24" customHeight="1" thickBot="1" x14ac:dyDescent="0.75">
      <c r="B177" s="8">
        <f>L172</f>
        <v>0</v>
      </c>
      <c r="C177" s="8" t="s">
        <v>28</v>
      </c>
      <c r="D177" s="8">
        <f>K172</f>
        <v>371</v>
      </c>
      <c r="E177" s="8" t="s">
        <v>29</v>
      </c>
      <c r="F177" s="51">
        <f>ROUNDDOWN(B177/D177,3)</f>
        <v>0</v>
      </c>
      <c r="G177" s="44" t="s">
        <v>30</v>
      </c>
      <c r="H177" s="97" t="str">
        <f>IF(F177&gt;=28.5%,"4週8休以上",IF(F177&gt;=25%,"4週7休以上4週8休未満",IF(F177&gt;=21.4%,"4週6休以上4週7休未満","4週6休未満")))</f>
        <v>4週6休未満</v>
      </c>
      <c r="I177" s="98"/>
    </row>
    <row r="178" spans="2:9" ht="12" customHeight="1" thickBot="1" x14ac:dyDescent="0.75">
      <c r="B178" s="6" t="s">
        <v>36</v>
      </c>
      <c r="C178" s="8"/>
      <c r="D178" s="8"/>
      <c r="E178" s="8"/>
      <c r="F178" s="51"/>
      <c r="G178" s="44"/>
      <c r="H178" s="48"/>
      <c r="I178" s="40"/>
    </row>
    <row r="179" spans="2:9" s="8" customFormat="1" ht="24" customHeight="1" thickBot="1" x14ac:dyDescent="0.75">
      <c r="B179" s="8">
        <f>N172</f>
        <v>0</v>
      </c>
      <c r="C179" s="8" t="s">
        <v>28</v>
      </c>
      <c r="D179" s="8">
        <f>M172</f>
        <v>0</v>
      </c>
      <c r="E179" s="8" t="s">
        <v>29</v>
      </c>
      <c r="F179" s="51" t="e">
        <f>ROUNDDOWN(B179/D179,3)</f>
        <v>#DIV/0!</v>
      </c>
      <c r="G179" s="44" t="s">
        <v>30</v>
      </c>
      <c r="H179" s="99" t="e">
        <f>IF(AND(F179&gt;=70%,F177&gt;=28.5%),"評価対象","評価対象外")</f>
        <v>#DIV/0!</v>
      </c>
      <c r="I179" s="100"/>
    </row>
    <row r="180" spans="2:9" s="8" customFormat="1" ht="12" customHeight="1" x14ac:dyDescent="0.7">
      <c r="B180" s="6"/>
      <c r="F180" s="11"/>
      <c r="H180" s="16"/>
      <c r="I180" s="16"/>
    </row>
    <row r="181" spans="2:9" x14ac:dyDescent="0.7">
      <c r="B181" s="6"/>
    </row>
  </sheetData>
  <mergeCells count="287">
    <mergeCell ref="J159:J161"/>
    <mergeCell ref="K159:K161"/>
    <mergeCell ref="L159:L161"/>
    <mergeCell ref="M159:M161"/>
    <mergeCell ref="N159:N161"/>
    <mergeCell ref="J168:J170"/>
    <mergeCell ref="K168:K170"/>
    <mergeCell ref="L168:L170"/>
    <mergeCell ref="M168:M170"/>
    <mergeCell ref="N168:N170"/>
    <mergeCell ref="J162:J164"/>
    <mergeCell ref="K162:K164"/>
    <mergeCell ref="L162:L164"/>
    <mergeCell ref="M162:M164"/>
    <mergeCell ref="N162:N164"/>
    <mergeCell ref="J165:J167"/>
    <mergeCell ref="K165:K167"/>
    <mergeCell ref="L165:L167"/>
    <mergeCell ref="M165:M167"/>
    <mergeCell ref="N165:N167"/>
    <mergeCell ref="J153:J155"/>
    <mergeCell ref="K153:K155"/>
    <mergeCell ref="L153:L155"/>
    <mergeCell ref="M153:M155"/>
    <mergeCell ref="N153:N155"/>
    <mergeCell ref="J156:J158"/>
    <mergeCell ref="K156:K158"/>
    <mergeCell ref="L156:L158"/>
    <mergeCell ref="M156:M158"/>
    <mergeCell ref="N156:N158"/>
    <mergeCell ref="J147:J149"/>
    <mergeCell ref="K147:K149"/>
    <mergeCell ref="L147:L149"/>
    <mergeCell ref="M147:M149"/>
    <mergeCell ref="N147:N149"/>
    <mergeCell ref="J150:J152"/>
    <mergeCell ref="K150:K152"/>
    <mergeCell ref="L150:L152"/>
    <mergeCell ref="M150:M152"/>
    <mergeCell ref="N150:N152"/>
    <mergeCell ref="J141:J143"/>
    <mergeCell ref="K141:K143"/>
    <mergeCell ref="L141:L143"/>
    <mergeCell ref="M141:M143"/>
    <mergeCell ref="N141:N143"/>
    <mergeCell ref="J144:J146"/>
    <mergeCell ref="K144:K146"/>
    <mergeCell ref="L144:L146"/>
    <mergeCell ref="M144:M146"/>
    <mergeCell ref="N144:N146"/>
    <mergeCell ref="J135:J137"/>
    <mergeCell ref="K135:K137"/>
    <mergeCell ref="L135:L137"/>
    <mergeCell ref="M135:M137"/>
    <mergeCell ref="N135:N137"/>
    <mergeCell ref="J138:J140"/>
    <mergeCell ref="K138:K140"/>
    <mergeCell ref="L138:L140"/>
    <mergeCell ref="M138:M140"/>
    <mergeCell ref="N138:N140"/>
    <mergeCell ref="J129:J131"/>
    <mergeCell ref="K129:K131"/>
    <mergeCell ref="L129:L131"/>
    <mergeCell ref="M129:M131"/>
    <mergeCell ref="N129:N131"/>
    <mergeCell ref="J132:J134"/>
    <mergeCell ref="K132:K134"/>
    <mergeCell ref="L132:L134"/>
    <mergeCell ref="M132:M134"/>
    <mergeCell ref="N132:N134"/>
    <mergeCell ref="J123:J125"/>
    <mergeCell ref="K123:K125"/>
    <mergeCell ref="L123:L125"/>
    <mergeCell ref="M123:M125"/>
    <mergeCell ref="N123:N125"/>
    <mergeCell ref="J126:J128"/>
    <mergeCell ref="K126:K128"/>
    <mergeCell ref="L126:L128"/>
    <mergeCell ref="M126:M128"/>
    <mergeCell ref="N126:N128"/>
    <mergeCell ref="J117:J119"/>
    <mergeCell ref="K117:K119"/>
    <mergeCell ref="L117:L119"/>
    <mergeCell ref="M117:M119"/>
    <mergeCell ref="N117:N119"/>
    <mergeCell ref="J120:J122"/>
    <mergeCell ref="K120:K122"/>
    <mergeCell ref="L120:L122"/>
    <mergeCell ref="M120:M122"/>
    <mergeCell ref="N120:N122"/>
    <mergeCell ref="J111:J113"/>
    <mergeCell ref="K111:K113"/>
    <mergeCell ref="L111:L113"/>
    <mergeCell ref="M111:M113"/>
    <mergeCell ref="N111:N113"/>
    <mergeCell ref="J114:J116"/>
    <mergeCell ref="K114:K116"/>
    <mergeCell ref="L114:L116"/>
    <mergeCell ref="M114:M116"/>
    <mergeCell ref="N114:N116"/>
    <mergeCell ref="J105:J107"/>
    <mergeCell ref="K105:K107"/>
    <mergeCell ref="L105:L107"/>
    <mergeCell ref="M105:M107"/>
    <mergeCell ref="N105:N107"/>
    <mergeCell ref="J108:J110"/>
    <mergeCell ref="K108:K110"/>
    <mergeCell ref="L108:L110"/>
    <mergeCell ref="M108:M110"/>
    <mergeCell ref="N108:N110"/>
    <mergeCell ref="J99:J101"/>
    <mergeCell ref="K99:K101"/>
    <mergeCell ref="L99:L101"/>
    <mergeCell ref="M99:M101"/>
    <mergeCell ref="N99:N101"/>
    <mergeCell ref="J102:J104"/>
    <mergeCell ref="K102:K104"/>
    <mergeCell ref="L102:L104"/>
    <mergeCell ref="M102:M104"/>
    <mergeCell ref="N102:N104"/>
    <mergeCell ref="L90:L92"/>
    <mergeCell ref="M90:M92"/>
    <mergeCell ref="N90:N92"/>
    <mergeCell ref="J93:J95"/>
    <mergeCell ref="K93:K95"/>
    <mergeCell ref="L93:L95"/>
    <mergeCell ref="M93:M95"/>
    <mergeCell ref="N93:N95"/>
    <mergeCell ref="J96:J98"/>
    <mergeCell ref="K96:K98"/>
    <mergeCell ref="L96:L98"/>
    <mergeCell ref="M96:M98"/>
    <mergeCell ref="N96:N98"/>
    <mergeCell ref="M81:M83"/>
    <mergeCell ref="N81:N83"/>
    <mergeCell ref="J84:J86"/>
    <mergeCell ref="K84:K86"/>
    <mergeCell ref="L84:L86"/>
    <mergeCell ref="M84:M86"/>
    <mergeCell ref="N84:N86"/>
    <mergeCell ref="J87:J89"/>
    <mergeCell ref="K87:K89"/>
    <mergeCell ref="L87:L89"/>
    <mergeCell ref="M87:M89"/>
    <mergeCell ref="N87:N89"/>
    <mergeCell ref="M72:M74"/>
    <mergeCell ref="N72:N74"/>
    <mergeCell ref="J75:J77"/>
    <mergeCell ref="K75:K77"/>
    <mergeCell ref="L75:L77"/>
    <mergeCell ref="M75:M77"/>
    <mergeCell ref="N75:N77"/>
    <mergeCell ref="J78:J80"/>
    <mergeCell ref="K78:K80"/>
    <mergeCell ref="L78:L80"/>
    <mergeCell ref="M78:M80"/>
    <mergeCell ref="N78:N80"/>
    <mergeCell ref="M63:M65"/>
    <mergeCell ref="N63:N65"/>
    <mergeCell ref="J66:J68"/>
    <mergeCell ref="K66:K68"/>
    <mergeCell ref="L66:L68"/>
    <mergeCell ref="M66:M68"/>
    <mergeCell ref="N66:N68"/>
    <mergeCell ref="J69:J71"/>
    <mergeCell ref="K69:K71"/>
    <mergeCell ref="L69:L71"/>
    <mergeCell ref="M69:M71"/>
    <mergeCell ref="N69:N71"/>
    <mergeCell ref="M54:M56"/>
    <mergeCell ref="N54:N56"/>
    <mergeCell ref="J57:J59"/>
    <mergeCell ref="K57:K59"/>
    <mergeCell ref="L57:L59"/>
    <mergeCell ref="M57:M59"/>
    <mergeCell ref="N57:N59"/>
    <mergeCell ref="J60:J62"/>
    <mergeCell ref="K60:K62"/>
    <mergeCell ref="L60:L62"/>
    <mergeCell ref="M60:M62"/>
    <mergeCell ref="N60:N62"/>
    <mergeCell ref="M48:M50"/>
    <mergeCell ref="N48:N50"/>
    <mergeCell ref="J51:J53"/>
    <mergeCell ref="K51:K53"/>
    <mergeCell ref="L51:L53"/>
    <mergeCell ref="M51:M53"/>
    <mergeCell ref="N51:N53"/>
    <mergeCell ref="M42:M44"/>
    <mergeCell ref="N42:N44"/>
    <mergeCell ref="J45:J47"/>
    <mergeCell ref="K45:K47"/>
    <mergeCell ref="L45:L47"/>
    <mergeCell ref="M45:M47"/>
    <mergeCell ref="N45:N47"/>
    <mergeCell ref="B172:J172"/>
    <mergeCell ref="H177:I177"/>
    <mergeCell ref="H179:I179"/>
    <mergeCell ref="J42:J44"/>
    <mergeCell ref="K42:K44"/>
    <mergeCell ref="L42:L44"/>
    <mergeCell ref="J48:J50"/>
    <mergeCell ref="K48:K50"/>
    <mergeCell ref="L48:L50"/>
    <mergeCell ref="J54:J56"/>
    <mergeCell ref="B171:J171"/>
    <mergeCell ref="K54:K56"/>
    <mergeCell ref="L54:L56"/>
    <mergeCell ref="J63:J65"/>
    <mergeCell ref="K63:K65"/>
    <mergeCell ref="L63:L65"/>
    <mergeCell ref="J72:J74"/>
    <mergeCell ref="K72:K74"/>
    <mergeCell ref="L72:L74"/>
    <mergeCell ref="J81:J83"/>
    <mergeCell ref="K81:K83"/>
    <mergeCell ref="L81:L83"/>
    <mergeCell ref="J90:J92"/>
    <mergeCell ref="K90:K92"/>
    <mergeCell ref="J36:J38"/>
    <mergeCell ref="K36:K38"/>
    <mergeCell ref="L36:L38"/>
    <mergeCell ref="M36:M38"/>
    <mergeCell ref="N36:N38"/>
    <mergeCell ref="J39:J41"/>
    <mergeCell ref="K39:K41"/>
    <mergeCell ref="L39:L41"/>
    <mergeCell ref="M39:M41"/>
    <mergeCell ref="N39:N41"/>
    <mergeCell ref="J30:J32"/>
    <mergeCell ref="K30:K32"/>
    <mergeCell ref="L30:L32"/>
    <mergeCell ref="M30:M32"/>
    <mergeCell ref="N30:N32"/>
    <mergeCell ref="J33:J35"/>
    <mergeCell ref="K33:K35"/>
    <mergeCell ref="L33:L35"/>
    <mergeCell ref="M33:M35"/>
    <mergeCell ref="N33:N35"/>
    <mergeCell ref="J24:J26"/>
    <mergeCell ref="K24:K26"/>
    <mergeCell ref="L24:L26"/>
    <mergeCell ref="M24:M26"/>
    <mergeCell ref="N24:N26"/>
    <mergeCell ref="J27:J29"/>
    <mergeCell ref="K27:K29"/>
    <mergeCell ref="L27:L29"/>
    <mergeCell ref="M27:M29"/>
    <mergeCell ref="N27:N29"/>
    <mergeCell ref="J18:J20"/>
    <mergeCell ref="K18:K20"/>
    <mergeCell ref="L18:L20"/>
    <mergeCell ref="M18:M20"/>
    <mergeCell ref="N18:N20"/>
    <mergeCell ref="J21:J23"/>
    <mergeCell ref="K21:K23"/>
    <mergeCell ref="L21:L23"/>
    <mergeCell ref="M21:M23"/>
    <mergeCell ref="N21:N23"/>
    <mergeCell ref="J12:J14"/>
    <mergeCell ref="K12:K14"/>
    <mergeCell ref="L12:L14"/>
    <mergeCell ref="M12:M14"/>
    <mergeCell ref="N12:N14"/>
    <mergeCell ref="J15:J17"/>
    <mergeCell ref="K15:K17"/>
    <mergeCell ref="L15:L17"/>
    <mergeCell ref="M15:M17"/>
    <mergeCell ref="N15:N17"/>
    <mergeCell ref="B2:N2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N9"/>
    <mergeCell ref="K10:L10"/>
    <mergeCell ref="M10:N10"/>
    <mergeCell ref="C4:G4"/>
    <mergeCell ref="I4:K4"/>
    <mergeCell ref="C5:G5"/>
    <mergeCell ref="C6:G6"/>
    <mergeCell ref="I6:K6"/>
  </mergeCells>
  <phoneticPr fontId="2"/>
  <conditionalFormatting sqref="C18:I18 C21:I21 C24:I24 C27:I27 C13:I15">
    <cfRule type="expression" dxfId="1384" priority="606">
      <formula>C13="休日休工"</formula>
    </cfRule>
    <cfRule type="expression" dxfId="1383" priority="607">
      <formula>C13="天候休工"</formula>
    </cfRule>
    <cfRule type="expression" dxfId="1382" priority="608">
      <formula>C13="振替休工"</formula>
    </cfRule>
    <cfRule type="expression" dxfId="1381" priority="609">
      <formula>C13="休工"</formula>
    </cfRule>
    <cfRule type="expression" dxfId="1380" priority="610">
      <formula>C13="対象外"</formula>
    </cfRule>
  </conditionalFormatting>
  <conditionalFormatting sqref="C30:I30 C33:I33 C36:I36 C39:I39">
    <cfRule type="expression" dxfId="1379" priority="601">
      <formula>C30="休日休工"</formula>
    </cfRule>
    <cfRule type="expression" dxfId="1378" priority="602">
      <formula>C30="天候休工"</formula>
    </cfRule>
    <cfRule type="expression" dxfId="1377" priority="603">
      <formula>C30="振替休工"</formula>
    </cfRule>
    <cfRule type="expression" dxfId="1376" priority="604">
      <formula>C30="休工"</formula>
    </cfRule>
    <cfRule type="expression" dxfId="1375" priority="605">
      <formula>C30="対象外"</formula>
    </cfRule>
  </conditionalFormatting>
  <conditionalFormatting sqref="C17:I17">
    <cfRule type="expression" dxfId="1374" priority="596">
      <formula>C17="休日休工"</formula>
    </cfRule>
    <cfRule type="expression" dxfId="1373" priority="597">
      <formula>C17="天候休工"</formula>
    </cfRule>
    <cfRule type="expression" dxfId="1372" priority="598">
      <formula>C17="振替休工"</formula>
    </cfRule>
    <cfRule type="expression" dxfId="1371" priority="599">
      <formula>C17="休工"</formula>
    </cfRule>
    <cfRule type="expression" dxfId="1370" priority="600">
      <formula>C17="対象外"</formula>
    </cfRule>
  </conditionalFormatting>
  <conditionalFormatting sqref="C20:I20">
    <cfRule type="expression" dxfId="1369" priority="591">
      <formula>C20="休日休工"</formula>
    </cfRule>
    <cfRule type="expression" dxfId="1368" priority="592">
      <formula>C20="天候休工"</formula>
    </cfRule>
    <cfRule type="expression" dxfId="1367" priority="593">
      <formula>C20="振替休工"</formula>
    </cfRule>
    <cfRule type="expression" dxfId="1366" priority="594">
      <formula>C20="休工"</formula>
    </cfRule>
    <cfRule type="expression" dxfId="1365" priority="595">
      <formula>C20="対象外"</formula>
    </cfRule>
  </conditionalFormatting>
  <conditionalFormatting sqref="C23:I23">
    <cfRule type="expression" dxfId="1364" priority="586">
      <formula>C23="休日休工"</formula>
    </cfRule>
    <cfRule type="expression" dxfId="1363" priority="587">
      <formula>C23="天候休工"</formula>
    </cfRule>
    <cfRule type="expression" dxfId="1362" priority="588">
      <formula>C23="振替休工"</formula>
    </cfRule>
    <cfRule type="expression" dxfId="1361" priority="589">
      <formula>C23="休工"</formula>
    </cfRule>
    <cfRule type="expression" dxfId="1360" priority="590">
      <formula>C23="対象外"</formula>
    </cfRule>
  </conditionalFormatting>
  <conditionalFormatting sqref="C26:I26">
    <cfRule type="expression" dxfId="1359" priority="581">
      <formula>C26="休日休工"</formula>
    </cfRule>
    <cfRule type="expression" dxfId="1358" priority="582">
      <formula>C26="天候休工"</formula>
    </cfRule>
    <cfRule type="expression" dxfId="1357" priority="583">
      <formula>C26="振替休工"</formula>
    </cfRule>
    <cfRule type="expression" dxfId="1356" priority="584">
      <formula>C26="休工"</formula>
    </cfRule>
    <cfRule type="expression" dxfId="1355" priority="585">
      <formula>C26="対象外"</formula>
    </cfRule>
  </conditionalFormatting>
  <conditionalFormatting sqref="C29:I29">
    <cfRule type="expression" dxfId="1354" priority="576">
      <formula>C29="休日休工"</formula>
    </cfRule>
    <cfRule type="expression" dxfId="1353" priority="577">
      <formula>C29="天候休工"</formula>
    </cfRule>
    <cfRule type="expression" dxfId="1352" priority="578">
      <formula>C29="振替休工"</formula>
    </cfRule>
    <cfRule type="expression" dxfId="1351" priority="579">
      <formula>C29="休工"</formula>
    </cfRule>
    <cfRule type="expression" dxfId="1350" priority="580">
      <formula>C29="対象外"</formula>
    </cfRule>
  </conditionalFormatting>
  <conditionalFormatting sqref="C32:I32">
    <cfRule type="expression" dxfId="1349" priority="571">
      <formula>C32="休日休工"</formula>
    </cfRule>
    <cfRule type="expression" dxfId="1348" priority="572">
      <formula>C32="天候休工"</formula>
    </cfRule>
    <cfRule type="expression" dxfId="1347" priority="573">
      <formula>C32="振替休工"</formula>
    </cfRule>
    <cfRule type="expression" dxfId="1346" priority="574">
      <formula>C32="休工"</formula>
    </cfRule>
    <cfRule type="expression" dxfId="1345" priority="575">
      <formula>C32="対象外"</formula>
    </cfRule>
  </conditionalFormatting>
  <conditionalFormatting sqref="C35:I35">
    <cfRule type="expression" dxfId="1344" priority="566">
      <formula>C35="休日休工"</formula>
    </cfRule>
    <cfRule type="expression" dxfId="1343" priority="567">
      <formula>C35="天候休工"</formula>
    </cfRule>
    <cfRule type="expression" dxfId="1342" priority="568">
      <formula>C35="振替休工"</formula>
    </cfRule>
    <cfRule type="expression" dxfId="1341" priority="569">
      <formula>C35="休工"</formula>
    </cfRule>
    <cfRule type="expression" dxfId="1340" priority="570">
      <formula>C35="対象外"</formula>
    </cfRule>
  </conditionalFormatting>
  <conditionalFormatting sqref="C38:I38">
    <cfRule type="expression" dxfId="1339" priority="561">
      <formula>C38="休日休工"</formula>
    </cfRule>
    <cfRule type="expression" dxfId="1338" priority="562">
      <formula>C38="天候休工"</formula>
    </cfRule>
    <cfRule type="expression" dxfId="1337" priority="563">
      <formula>C38="振替休工"</formula>
    </cfRule>
    <cfRule type="expression" dxfId="1336" priority="564">
      <formula>C38="休工"</formula>
    </cfRule>
    <cfRule type="expression" dxfId="1335" priority="565">
      <formula>C38="対象外"</formula>
    </cfRule>
  </conditionalFormatting>
  <conditionalFormatting sqref="C41:I41">
    <cfRule type="expression" dxfId="1334" priority="556">
      <formula>C41="休日休工"</formula>
    </cfRule>
    <cfRule type="expression" dxfId="1333" priority="557">
      <formula>C41="天候休工"</formula>
    </cfRule>
    <cfRule type="expression" dxfId="1332" priority="558">
      <formula>C41="振替休工"</formula>
    </cfRule>
    <cfRule type="expression" dxfId="1331" priority="559">
      <formula>C41="休工"</formula>
    </cfRule>
    <cfRule type="expression" dxfId="1330" priority="560">
      <formula>C41="対象外"</formula>
    </cfRule>
  </conditionalFormatting>
  <conditionalFormatting sqref="C16:I16">
    <cfRule type="expression" dxfId="1329" priority="546">
      <formula>C16="休日休工"</formula>
    </cfRule>
    <cfRule type="expression" dxfId="1328" priority="547">
      <formula>C16="天候休工"</formula>
    </cfRule>
    <cfRule type="expression" dxfId="1327" priority="548">
      <formula>C16="振替休工"</formula>
    </cfRule>
    <cfRule type="expression" dxfId="1326" priority="549">
      <formula>C16="休工"</formula>
    </cfRule>
    <cfRule type="expression" dxfId="1325" priority="550">
      <formula>C16="対象外"</formula>
    </cfRule>
  </conditionalFormatting>
  <conditionalFormatting sqref="C19:I19">
    <cfRule type="expression" dxfId="1324" priority="541">
      <formula>C19="休日休工"</formula>
    </cfRule>
    <cfRule type="expression" dxfId="1323" priority="542">
      <formula>C19="天候休工"</formula>
    </cfRule>
    <cfRule type="expression" dxfId="1322" priority="543">
      <formula>C19="振替休工"</formula>
    </cfRule>
    <cfRule type="expression" dxfId="1321" priority="544">
      <formula>C19="休工"</formula>
    </cfRule>
    <cfRule type="expression" dxfId="1320" priority="545">
      <formula>C19="対象外"</formula>
    </cfRule>
  </conditionalFormatting>
  <conditionalFormatting sqref="C22:I22">
    <cfRule type="expression" dxfId="1319" priority="536">
      <formula>C22="休日休工"</formula>
    </cfRule>
    <cfRule type="expression" dxfId="1318" priority="537">
      <formula>C22="天候休工"</formula>
    </cfRule>
    <cfRule type="expression" dxfId="1317" priority="538">
      <formula>C22="振替休工"</formula>
    </cfRule>
    <cfRule type="expression" dxfId="1316" priority="539">
      <formula>C22="休工"</formula>
    </cfRule>
    <cfRule type="expression" dxfId="1315" priority="540">
      <formula>C22="対象外"</formula>
    </cfRule>
  </conditionalFormatting>
  <conditionalFormatting sqref="C25:I25">
    <cfRule type="expression" dxfId="1314" priority="531">
      <formula>C25="休日休工"</formula>
    </cfRule>
    <cfRule type="expression" dxfId="1313" priority="532">
      <formula>C25="天候休工"</formula>
    </cfRule>
    <cfRule type="expression" dxfId="1312" priority="533">
      <formula>C25="振替休工"</formula>
    </cfRule>
    <cfRule type="expression" dxfId="1311" priority="534">
      <formula>C25="休工"</formula>
    </cfRule>
    <cfRule type="expression" dxfId="1310" priority="535">
      <formula>C25="対象外"</formula>
    </cfRule>
  </conditionalFormatting>
  <conditionalFormatting sqref="C28:I28">
    <cfRule type="expression" dxfId="1309" priority="526">
      <formula>C28="休日休工"</formula>
    </cfRule>
    <cfRule type="expression" dxfId="1308" priority="527">
      <formula>C28="天候休工"</formula>
    </cfRule>
    <cfRule type="expression" dxfId="1307" priority="528">
      <formula>C28="振替休工"</formula>
    </cfRule>
    <cfRule type="expression" dxfId="1306" priority="529">
      <formula>C28="休工"</formula>
    </cfRule>
    <cfRule type="expression" dxfId="1305" priority="530">
      <formula>C28="対象外"</formula>
    </cfRule>
  </conditionalFormatting>
  <conditionalFormatting sqref="C31:I31">
    <cfRule type="expression" dxfId="1304" priority="521">
      <formula>C31="休日休工"</formula>
    </cfRule>
    <cfRule type="expression" dxfId="1303" priority="522">
      <formula>C31="天候休工"</formula>
    </cfRule>
    <cfRule type="expression" dxfId="1302" priority="523">
      <formula>C31="振替休工"</formula>
    </cfRule>
    <cfRule type="expression" dxfId="1301" priority="524">
      <formula>C31="休工"</formula>
    </cfRule>
    <cfRule type="expression" dxfId="1300" priority="525">
      <formula>C31="対象外"</formula>
    </cfRule>
  </conditionalFormatting>
  <conditionalFormatting sqref="C34:I34">
    <cfRule type="expression" dxfId="1299" priority="516">
      <formula>C34="休日休工"</formula>
    </cfRule>
    <cfRule type="expression" dxfId="1298" priority="517">
      <formula>C34="天候休工"</formula>
    </cfRule>
    <cfRule type="expression" dxfId="1297" priority="518">
      <formula>C34="振替休工"</formula>
    </cfRule>
    <cfRule type="expression" dxfId="1296" priority="519">
      <formula>C34="休工"</formula>
    </cfRule>
    <cfRule type="expression" dxfId="1295" priority="520">
      <formula>C34="対象外"</formula>
    </cfRule>
  </conditionalFormatting>
  <conditionalFormatting sqref="C37:I37">
    <cfRule type="expression" dxfId="1294" priority="511">
      <formula>C37="休日休工"</formula>
    </cfRule>
    <cfRule type="expression" dxfId="1293" priority="512">
      <formula>C37="天候休工"</formula>
    </cfRule>
    <cfRule type="expression" dxfId="1292" priority="513">
      <formula>C37="振替休工"</formula>
    </cfRule>
    <cfRule type="expression" dxfId="1291" priority="514">
      <formula>C37="休工"</formula>
    </cfRule>
    <cfRule type="expression" dxfId="1290" priority="515">
      <formula>C37="対象外"</formula>
    </cfRule>
  </conditionalFormatting>
  <conditionalFormatting sqref="C40:I40">
    <cfRule type="expression" dxfId="1289" priority="506">
      <formula>C40="休日休工"</formula>
    </cfRule>
    <cfRule type="expression" dxfId="1288" priority="507">
      <formula>C40="天候休工"</formula>
    </cfRule>
    <cfRule type="expression" dxfId="1287" priority="508">
      <formula>C40="振替休工"</formula>
    </cfRule>
    <cfRule type="expression" dxfId="1286" priority="509">
      <formula>C40="休工"</formula>
    </cfRule>
    <cfRule type="expression" dxfId="1285" priority="510">
      <formula>C40="対象外"</formula>
    </cfRule>
  </conditionalFormatting>
  <conditionalFormatting sqref="C45:I45 C48:I48 C51:I51 C54:I54 C42:I42">
    <cfRule type="expression" dxfId="1284" priority="496">
      <formula>C42="休日休工"</formula>
    </cfRule>
    <cfRule type="expression" dxfId="1283" priority="497">
      <formula>C42="天候休工"</formula>
    </cfRule>
    <cfRule type="expression" dxfId="1282" priority="498">
      <formula>C42="振替休工"</formula>
    </cfRule>
    <cfRule type="expression" dxfId="1281" priority="499">
      <formula>C42="休工"</formula>
    </cfRule>
    <cfRule type="expression" dxfId="1280" priority="500">
      <formula>C42="対象外"</formula>
    </cfRule>
  </conditionalFormatting>
  <conditionalFormatting sqref="C57:I57 C60:I60 C63:I63 C66:I66">
    <cfRule type="expression" dxfId="1279" priority="491">
      <formula>C57="休日休工"</formula>
    </cfRule>
    <cfRule type="expression" dxfId="1278" priority="492">
      <formula>C57="天候休工"</formula>
    </cfRule>
    <cfRule type="expression" dxfId="1277" priority="493">
      <formula>C57="振替休工"</formula>
    </cfRule>
    <cfRule type="expression" dxfId="1276" priority="494">
      <formula>C57="休工"</formula>
    </cfRule>
    <cfRule type="expression" dxfId="1275" priority="495">
      <formula>C57="対象外"</formula>
    </cfRule>
  </conditionalFormatting>
  <conditionalFormatting sqref="C44:I44">
    <cfRule type="expression" dxfId="1274" priority="486">
      <formula>C44="休日休工"</formula>
    </cfRule>
    <cfRule type="expression" dxfId="1273" priority="487">
      <formula>C44="天候休工"</formula>
    </cfRule>
    <cfRule type="expression" dxfId="1272" priority="488">
      <formula>C44="振替休工"</formula>
    </cfRule>
    <cfRule type="expression" dxfId="1271" priority="489">
      <formula>C44="休工"</formula>
    </cfRule>
    <cfRule type="expression" dxfId="1270" priority="490">
      <formula>C44="対象外"</formula>
    </cfRule>
  </conditionalFormatting>
  <conditionalFormatting sqref="C47:I47">
    <cfRule type="expression" dxfId="1269" priority="481">
      <formula>C47="休日休工"</formula>
    </cfRule>
    <cfRule type="expression" dxfId="1268" priority="482">
      <formula>C47="天候休工"</formula>
    </cfRule>
    <cfRule type="expression" dxfId="1267" priority="483">
      <formula>C47="振替休工"</formula>
    </cfRule>
    <cfRule type="expression" dxfId="1266" priority="484">
      <formula>C47="休工"</formula>
    </cfRule>
    <cfRule type="expression" dxfId="1265" priority="485">
      <formula>C47="対象外"</formula>
    </cfRule>
  </conditionalFormatting>
  <conditionalFormatting sqref="C50:I50">
    <cfRule type="expression" dxfId="1264" priority="476">
      <formula>C50="休日休工"</formula>
    </cfRule>
    <cfRule type="expression" dxfId="1263" priority="477">
      <formula>C50="天候休工"</formula>
    </cfRule>
    <cfRule type="expression" dxfId="1262" priority="478">
      <formula>C50="振替休工"</formula>
    </cfRule>
    <cfRule type="expression" dxfId="1261" priority="479">
      <formula>C50="休工"</formula>
    </cfRule>
    <cfRule type="expression" dxfId="1260" priority="480">
      <formula>C50="対象外"</formula>
    </cfRule>
  </conditionalFormatting>
  <conditionalFormatting sqref="C53:I53">
    <cfRule type="expression" dxfId="1259" priority="471">
      <formula>C53="休日休工"</formula>
    </cfRule>
    <cfRule type="expression" dxfId="1258" priority="472">
      <formula>C53="天候休工"</formula>
    </cfRule>
    <cfRule type="expression" dxfId="1257" priority="473">
      <formula>C53="振替休工"</formula>
    </cfRule>
    <cfRule type="expression" dxfId="1256" priority="474">
      <formula>C53="休工"</formula>
    </cfRule>
    <cfRule type="expression" dxfId="1255" priority="475">
      <formula>C53="対象外"</formula>
    </cfRule>
  </conditionalFormatting>
  <conditionalFormatting sqref="C56:I56">
    <cfRule type="expression" dxfId="1254" priority="466">
      <formula>C56="休日休工"</formula>
    </cfRule>
    <cfRule type="expression" dxfId="1253" priority="467">
      <formula>C56="天候休工"</formula>
    </cfRule>
    <cfRule type="expression" dxfId="1252" priority="468">
      <formula>C56="振替休工"</formula>
    </cfRule>
    <cfRule type="expression" dxfId="1251" priority="469">
      <formula>C56="休工"</formula>
    </cfRule>
    <cfRule type="expression" dxfId="1250" priority="470">
      <formula>C56="対象外"</formula>
    </cfRule>
  </conditionalFormatting>
  <conditionalFormatting sqref="C59:I59">
    <cfRule type="expression" dxfId="1249" priority="461">
      <formula>C59="休日休工"</formula>
    </cfRule>
    <cfRule type="expression" dxfId="1248" priority="462">
      <formula>C59="天候休工"</formula>
    </cfRule>
    <cfRule type="expression" dxfId="1247" priority="463">
      <formula>C59="振替休工"</formula>
    </cfRule>
    <cfRule type="expression" dxfId="1246" priority="464">
      <formula>C59="休工"</formula>
    </cfRule>
    <cfRule type="expression" dxfId="1245" priority="465">
      <formula>C59="対象外"</formula>
    </cfRule>
  </conditionalFormatting>
  <conditionalFormatting sqref="C62:I62">
    <cfRule type="expression" dxfId="1244" priority="456">
      <formula>C62="休日休工"</formula>
    </cfRule>
    <cfRule type="expression" dxfId="1243" priority="457">
      <formula>C62="天候休工"</formula>
    </cfRule>
    <cfRule type="expression" dxfId="1242" priority="458">
      <formula>C62="振替休工"</formula>
    </cfRule>
    <cfRule type="expression" dxfId="1241" priority="459">
      <formula>C62="休工"</formula>
    </cfRule>
    <cfRule type="expression" dxfId="1240" priority="460">
      <formula>C62="対象外"</formula>
    </cfRule>
  </conditionalFormatting>
  <conditionalFormatting sqref="C65:I65">
    <cfRule type="expression" dxfId="1239" priority="451">
      <formula>C65="休日休工"</formula>
    </cfRule>
    <cfRule type="expression" dxfId="1238" priority="452">
      <formula>C65="天候休工"</formula>
    </cfRule>
    <cfRule type="expression" dxfId="1237" priority="453">
      <formula>C65="振替休工"</formula>
    </cfRule>
    <cfRule type="expression" dxfId="1236" priority="454">
      <formula>C65="休工"</formula>
    </cfRule>
    <cfRule type="expression" dxfId="1235" priority="455">
      <formula>C65="対象外"</formula>
    </cfRule>
  </conditionalFormatting>
  <conditionalFormatting sqref="C68:I68">
    <cfRule type="expression" dxfId="1234" priority="446">
      <formula>C68="休日休工"</formula>
    </cfRule>
    <cfRule type="expression" dxfId="1233" priority="447">
      <formula>C68="天候休工"</formula>
    </cfRule>
    <cfRule type="expression" dxfId="1232" priority="448">
      <formula>C68="振替休工"</formula>
    </cfRule>
    <cfRule type="expression" dxfId="1231" priority="449">
      <formula>C68="休工"</formula>
    </cfRule>
    <cfRule type="expression" dxfId="1230" priority="450">
      <formula>C68="対象外"</formula>
    </cfRule>
  </conditionalFormatting>
  <conditionalFormatting sqref="C43:I43">
    <cfRule type="expression" dxfId="1229" priority="441">
      <formula>C43="休日休工"</formula>
    </cfRule>
    <cfRule type="expression" dxfId="1228" priority="442">
      <formula>C43="天候休工"</formula>
    </cfRule>
    <cfRule type="expression" dxfId="1227" priority="443">
      <formula>C43="振替休工"</formula>
    </cfRule>
    <cfRule type="expression" dxfId="1226" priority="444">
      <formula>C43="休工"</formula>
    </cfRule>
    <cfRule type="expression" dxfId="1225" priority="445">
      <formula>C43="対象外"</formula>
    </cfRule>
  </conditionalFormatting>
  <conditionalFormatting sqref="C46:I46">
    <cfRule type="expression" dxfId="1224" priority="436">
      <formula>C46="休日休工"</formula>
    </cfRule>
    <cfRule type="expression" dxfId="1223" priority="437">
      <formula>C46="天候休工"</formula>
    </cfRule>
    <cfRule type="expression" dxfId="1222" priority="438">
      <formula>C46="振替休工"</formula>
    </cfRule>
    <cfRule type="expression" dxfId="1221" priority="439">
      <formula>C46="休工"</formula>
    </cfRule>
    <cfRule type="expression" dxfId="1220" priority="440">
      <formula>C46="対象外"</formula>
    </cfRule>
  </conditionalFormatting>
  <conditionalFormatting sqref="C49:I49">
    <cfRule type="expression" dxfId="1219" priority="431">
      <formula>C49="休日休工"</formula>
    </cfRule>
    <cfRule type="expression" dxfId="1218" priority="432">
      <formula>C49="天候休工"</formula>
    </cfRule>
    <cfRule type="expression" dxfId="1217" priority="433">
      <formula>C49="振替休工"</formula>
    </cfRule>
    <cfRule type="expression" dxfId="1216" priority="434">
      <formula>C49="休工"</formula>
    </cfRule>
    <cfRule type="expression" dxfId="1215" priority="435">
      <formula>C49="対象外"</formula>
    </cfRule>
  </conditionalFormatting>
  <conditionalFormatting sqref="C52:I52">
    <cfRule type="expression" dxfId="1214" priority="426">
      <formula>C52="休日休工"</formula>
    </cfRule>
    <cfRule type="expression" dxfId="1213" priority="427">
      <formula>C52="天候休工"</formula>
    </cfRule>
    <cfRule type="expression" dxfId="1212" priority="428">
      <formula>C52="振替休工"</formula>
    </cfRule>
    <cfRule type="expression" dxfId="1211" priority="429">
      <formula>C52="休工"</formula>
    </cfRule>
    <cfRule type="expression" dxfId="1210" priority="430">
      <formula>C52="対象外"</formula>
    </cfRule>
  </conditionalFormatting>
  <conditionalFormatting sqref="C55:I55">
    <cfRule type="expression" dxfId="1209" priority="421">
      <formula>C55="休日休工"</formula>
    </cfRule>
    <cfRule type="expression" dxfId="1208" priority="422">
      <formula>C55="天候休工"</formula>
    </cfRule>
    <cfRule type="expression" dxfId="1207" priority="423">
      <formula>C55="振替休工"</formula>
    </cfRule>
    <cfRule type="expression" dxfId="1206" priority="424">
      <formula>C55="休工"</formula>
    </cfRule>
    <cfRule type="expression" dxfId="1205" priority="425">
      <formula>C55="対象外"</formula>
    </cfRule>
  </conditionalFormatting>
  <conditionalFormatting sqref="C58:I58">
    <cfRule type="expression" dxfId="1204" priority="416">
      <formula>C58="休日休工"</formula>
    </cfRule>
    <cfRule type="expression" dxfId="1203" priority="417">
      <formula>C58="天候休工"</formula>
    </cfRule>
    <cfRule type="expression" dxfId="1202" priority="418">
      <formula>C58="振替休工"</formula>
    </cfRule>
    <cfRule type="expression" dxfId="1201" priority="419">
      <formula>C58="休工"</formula>
    </cfRule>
    <cfRule type="expression" dxfId="1200" priority="420">
      <formula>C58="対象外"</formula>
    </cfRule>
  </conditionalFormatting>
  <conditionalFormatting sqref="C61:I61">
    <cfRule type="expression" dxfId="1199" priority="411">
      <formula>C61="休日休工"</formula>
    </cfRule>
    <cfRule type="expression" dxfId="1198" priority="412">
      <formula>C61="天候休工"</formula>
    </cfRule>
    <cfRule type="expression" dxfId="1197" priority="413">
      <formula>C61="振替休工"</formula>
    </cfRule>
    <cfRule type="expression" dxfId="1196" priority="414">
      <formula>C61="休工"</formula>
    </cfRule>
    <cfRule type="expression" dxfId="1195" priority="415">
      <formula>C61="対象外"</formula>
    </cfRule>
  </conditionalFormatting>
  <conditionalFormatting sqref="C64:I64">
    <cfRule type="expression" dxfId="1194" priority="406">
      <formula>C64="休日休工"</formula>
    </cfRule>
    <cfRule type="expression" dxfId="1193" priority="407">
      <formula>C64="天候休工"</formula>
    </cfRule>
    <cfRule type="expression" dxfId="1192" priority="408">
      <formula>C64="振替休工"</formula>
    </cfRule>
    <cfRule type="expression" dxfId="1191" priority="409">
      <formula>C64="休工"</formula>
    </cfRule>
    <cfRule type="expression" dxfId="1190" priority="410">
      <formula>C64="対象外"</formula>
    </cfRule>
  </conditionalFormatting>
  <conditionalFormatting sqref="C67:I67">
    <cfRule type="expression" dxfId="1189" priority="401">
      <formula>C67="休日休工"</formula>
    </cfRule>
    <cfRule type="expression" dxfId="1188" priority="402">
      <formula>C67="天候休工"</formula>
    </cfRule>
    <cfRule type="expression" dxfId="1187" priority="403">
      <formula>C67="振替休工"</formula>
    </cfRule>
    <cfRule type="expression" dxfId="1186" priority="404">
      <formula>C67="休工"</formula>
    </cfRule>
    <cfRule type="expression" dxfId="1185" priority="405">
      <formula>C67="対象外"</formula>
    </cfRule>
  </conditionalFormatting>
  <conditionalFormatting sqref="C72:I72 C75:I75 C78:I78 C81:I81 C69:I69">
    <cfRule type="expression" dxfId="1184" priority="396">
      <formula>C69="休日休工"</formula>
    </cfRule>
    <cfRule type="expression" dxfId="1183" priority="397">
      <formula>C69="天候休工"</formula>
    </cfRule>
    <cfRule type="expression" dxfId="1182" priority="398">
      <formula>C69="振替休工"</formula>
    </cfRule>
    <cfRule type="expression" dxfId="1181" priority="399">
      <formula>C69="休工"</formula>
    </cfRule>
    <cfRule type="expression" dxfId="1180" priority="400">
      <formula>C69="対象外"</formula>
    </cfRule>
  </conditionalFormatting>
  <conditionalFormatting sqref="C84:I84 C87:I87 C90:I90 C93:I93">
    <cfRule type="expression" dxfId="1179" priority="391">
      <formula>C84="休日休工"</formula>
    </cfRule>
    <cfRule type="expression" dxfId="1178" priority="392">
      <formula>C84="天候休工"</formula>
    </cfRule>
    <cfRule type="expression" dxfId="1177" priority="393">
      <formula>C84="振替休工"</formula>
    </cfRule>
    <cfRule type="expression" dxfId="1176" priority="394">
      <formula>C84="休工"</formula>
    </cfRule>
    <cfRule type="expression" dxfId="1175" priority="395">
      <formula>C84="対象外"</formula>
    </cfRule>
  </conditionalFormatting>
  <conditionalFormatting sqref="C71:I71">
    <cfRule type="expression" dxfId="1174" priority="386">
      <formula>C71="休日休工"</formula>
    </cfRule>
    <cfRule type="expression" dxfId="1173" priority="387">
      <formula>C71="天候休工"</formula>
    </cfRule>
    <cfRule type="expression" dxfId="1172" priority="388">
      <formula>C71="振替休工"</formula>
    </cfRule>
    <cfRule type="expression" dxfId="1171" priority="389">
      <formula>C71="休工"</formula>
    </cfRule>
    <cfRule type="expression" dxfId="1170" priority="390">
      <formula>C71="対象外"</formula>
    </cfRule>
  </conditionalFormatting>
  <conditionalFormatting sqref="C74:I74">
    <cfRule type="expression" dxfId="1169" priority="381">
      <formula>C74="休日休工"</formula>
    </cfRule>
    <cfRule type="expression" dxfId="1168" priority="382">
      <formula>C74="天候休工"</formula>
    </cfRule>
    <cfRule type="expression" dxfId="1167" priority="383">
      <formula>C74="振替休工"</formula>
    </cfRule>
    <cfRule type="expression" dxfId="1166" priority="384">
      <formula>C74="休工"</formula>
    </cfRule>
    <cfRule type="expression" dxfId="1165" priority="385">
      <formula>C74="対象外"</formula>
    </cfRule>
  </conditionalFormatting>
  <conditionalFormatting sqref="C77:I77">
    <cfRule type="expression" dxfId="1164" priority="376">
      <formula>C77="休日休工"</formula>
    </cfRule>
    <cfRule type="expression" dxfId="1163" priority="377">
      <formula>C77="天候休工"</formula>
    </cfRule>
    <cfRule type="expression" dxfId="1162" priority="378">
      <formula>C77="振替休工"</formula>
    </cfRule>
    <cfRule type="expression" dxfId="1161" priority="379">
      <formula>C77="休工"</formula>
    </cfRule>
    <cfRule type="expression" dxfId="1160" priority="380">
      <formula>C77="対象外"</formula>
    </cfRule>
  </conditionalFormatting>
  <conditionalFormatting sqref="C80:I80">
    <cfRule type="expression" dxfId="1159" priority="371">
      <formula>C80="休日休工"</formula>
    </cfRule>
    <cfRule type="expression" dxfId="1158" priority="372">
      <formula>C80="天候休工"</formula>
    </cfRule>
    <cfRule type="expression" dxfId="1157" priority="373">
      <formula>C80="振替休工"</formula>
    </cfRule>
    <cfRule type="expression" dxfId="1156" priority="374">
      <formula>C80="休工"</formula>
    </cfRule>
    <cfRule type="expression" dxfId="1155" priority="375">
      <formula>C80="対象外"</formula>
    </cfRule>
  </conditionalFormatting>
  <conditionalFormatting sqref="C83:I83">
    <cfRule type="expression" dxfId="1154" priority="366">
      <formula>C83="休日休工"</formula>
    </cfRule>
    <cfRule type="expression" dxfId="1153" priority="367">
      <formula>C83="天候休工"</formula>
    </cfRule>
    <cfRule type="expression" dxfId="1152" priority="368">
      <formula>C83="振替休工"</formula>
    </cfRule>
    <cfRule type="expression" dxfId="1151" priority="369">
      <formula>C83="休工"</formula>
    </cfRule>
    <cfRule type="expression" dxfId="1150" priority="370">
      <formula>C83="対象外"</formula>
    </cfRule>
  </conditionalFormatting>
  <conditionalFormatting sqref="C86:I86">
    <cfRule type="expression" dxfId="1149" priority="361">
      <formula>C86="休日休工"</formula>
    </cfRule>
    <cfRule type="expression" dxfId="1148" priority="362">
      <formula>C86="天候休工"</formula>
    </cfRule>
    <cfRule type="expression" dxfId="1147" priority="363">
      <formula>C86="振替休工"</formula>
    </cfRule>
    <cfRule type="expression" dxfId="1146" priority="364">
      <formula>C86="休工"</formula>
    </cfRule>
    <cfRule type="expression" dxfId="1145" priority="365">
      <formula>C86="対象外"</formula>
    </cfRule>
  </conditionalFormatting>
  <conditionalFormatting sqref="C89:I89">
    <cfRule type="expression" dxfId="1144" priority="356">
      <formula>C89="休日休工"</formula>
    </cfRule>
    <cfRule type="expression" dxfId="1143" priority="357">
      <formula>C89="天候休工"</formula>
    </cfRule>
    <cfRule type="expression" dxfId="1142" priority="358">
      <formula>C89="振替休工"</formula>
    </cfRule>
    <cfRule type="expression" dxfId="1141" priority="359">
      <formula>C89="休工"</formula>
    </cfRule>
    <cfRule type="expression" dxfId="1140" priority="360">
      <formula>C89="対象外"</formula>
    </cfRule>
  </conditionalFormatting>
  <conditionalFormatting sqref="C92:I92">
    <cfRule type="expression" dxfId="1139" priority="351">
      <formula>C92="休日休工"</formula>
    </cfRule>
    <cfRule type="expression" dxfId="1138" priority="352">
      <formula>C92="天候休工"</formula>
    </cfRule>
    <cfRule type="expression" dxfId="1137" priority="353">
      <formula>C92="振替休工"</formula>
    </cfRule>
    <cfRule type="expression" dxfId="1136" priority="354">
      <formula>C92="休工"</formula>
    </cfRule>
    <cfRule type="expression" dxfId="1135" priority="355">
      <formula>C92="対象外"</formula>
    </cfRule>
  </conditionalFormatting>
  <conditionalFormatting sqref="C95:I95">
    <cfRule type="expression" dxfId="1134" priority="346">
      <formula>C95="休日休工"</formula>
    </cfRule>
    <cfRule type="expression" dxfId="1133" priority="347">
      <formula>C95="天候休工"</formula>
    </cfRule>
    <cfRule type="expression" dxfId="1132" priority="348">
      <formula>C95="振替休工"</formula>
    </cfRule>
    <cfRule type="expression" dxfId="1131" priority="349">
      <formula>C95="休工"</formula>
    </cfRule>
    <cfRule type="expression" dxfId="1130" priority="350">
      <formula>C95="対象外"</formula>
    </cfRule>
  </conditionalFormatting>
  <conditionalFormatting sqref="C70:I70">
    <cfRule type="expression" dxfId="1129" priority="341">
      <formula>C70="休日休工"</formula>
    </cfRule>
    <cfRule type="expression" dxfId="1128" priority="342">
      <formula>C70="天候休工"</formula>
    </cfRule>
    <cfRule type="expression" dxfId="1127" priority="343">
      <formula>C70="振替休工"</formula>
    </cfRule>
    <cfRule type="expression" dxfId="1126" priority="344">
      <formula>C70="休工"</formula>
    </cfRule>
    <cfRule type="expression" dxfId="1125" priority="345">
      <formula>C70="対象外"</formula>
    </cfRule>
  </conditionalFormatting>
  <conditionalFormatting sqref="C73:I73">
    <cfRule type="expression" dxfId="1124" priority="336">
      <formula>C73="休日休工"</formula>
    </cfRule>
    <cfRule type="expression" dxfId="1123" priority="337">
      <formula>C73="天候休工"</formula>
    </cfRule>
    <cfRule type="expression" dxfId="1122" priority="338">
      <formula>C73="振替休工"</formula>
    </cfRule>
    <cfRule type="expression" dxfId="1121" priority="339">
      <formula>C73="休工"</formula>
    </cfRule>
    <cfRule type="expression" dxfId="1120" priority="340">
      <formula>C73="対象外"</formula>
    </cfRule>
  </conditionalFormatting>
  <conditionalFormatting sqref="C76:I76">
    <cfRule type="expression" dxfId="1119" priority="331">
      <formula>C76="休日休工"</formula>
    </cfRule>
    <cfRule type="expression" dxfId="1118" priority="332">
      <formula>C76="天候休工"</formula>
    </cfRule>
    <cfRule type="expression" dxfId="1117" priority="333">
      <formula>C76="振替休工"</formula>
    </cfRule>
    <cfRule type="expression" dxfId="1116" priority="334">
      <formula>C76="休工"</formula>
    </cfRule>
    <cfRule type="expression" dxfId="1115" priority="335">
      <formula>C76="対象外"</formula>
    </cfRule>
  </conditionalFormatting>
  <conditionalFormatting sqref="C79:I79">
    <cfRule type="expression" dxfId="1114" priority="326">
      <formula>C79="休日休工"</formula>
    </cfRule>
    <cfRule type="expression" dxfId="1113" priority="327">
      <formula>C79="天候休工"</formula>
    </cfRule>
    <cfRule type="expression" dxfId="1112" priority="328">
      <formula>C79="振替休工"</formula>
    </cfRule>
    <cfRule type="expression" dxfId="1111" priority="329">
      <formula>C79="休工"</formula>
    </cfRule>
    <cfRule type="expression" dxfId="1110" priority="330">
      <formula>C79="対象外"</formula>
    </cfRule>
  </conditionalFormatting>
  <conditionalFormatting sqref="C82:I82">
    <cfRule type="expression" dxfId="1109" priority="321">
      <formula>C82="休日休工"</formula>
    </cfRule>
    <cfRule type="expression" dxfId="1108" priority="322">
      <formula>C82="天候休工"</formula>
    </cfRule>
    <cfRule type="expression" dxfId="1107" priority="323">
      <formula>C82="振替休工"</formula>
    </cfRule>
    <cfRule type="expression" dxfId="1106" priority="324">
      <formula>C82="休工"</formula>
    </cfRule>
    <cfRule type="expression" dxfId="1105" priority="325">
      <formula>C82="対象外"</formula>
    </cfRule>
  </conditionalFormatting>
  <conditionalFormatting sqref="C85:I85">
    <cfRule type="expression" dxfId="1104" priority="316">
      <formula>C85="休日休工"</formula>
    </cfRule>
    <cfRule type="expression" dxfId="1103" priority="317">
      <formula>C85="天候休工"</formula>
    </cfRule>
    <cfRule type="expression" dxfId="1102" priority="318">
      <formula>C85="振替休工"</formula>
    </cfRule>
    <cfRule type="expression" dxfId="1101" priority="319">
      <formula>C85="休工"</formula>
    </cfRule>
    <cfRule type="expression" dxfId="1100" priority="320">
      <formula>C85="対象外"</formula>
    </cfRule>
  </conditionalFormatting>
  <conditionalFormatting sqref="C88:I88">
    <cfRule type="expression" dxfId="1099" priority="311">
      <formula>C88="休日休工"</formula>
    </cfRule>
    <cfRule type="expression" dxfId="1098" priority="312">
      <formula>C88="天候休工"</formula>
    </cfRule>
    <cfRule type="expression" dxfId="1097" priority="313">
      <formula>C88="振替休工"</formula>
    </cfRule>
    <cfRule type="expression" dxfId="1096" priority="314">
      <formula>C88="休工"</formula>
    </cfRule>
    <cfRule type="expression" dxfId="1095" priority="315">
      <formula>C88="対象外"</formula>
    </cfRule>
  </conditionalFormatting>
  <conditionalFormatting sqref="C91:I91">
    <cfRule type="expression" dxfId="1094" priority="306">
      <formula>C91="休日休工"</formula>
    </cfRule>
    <cfRule type="expression" dxfId="1093" priority="307">
      <formula>C91="天候休工"</formula>
    </cfRule>
    <cfRule type="expression" dxfId="1092" priority="308">
      <formula>C91="振替休工"</formula>
    </cfRule>
    <cfRule type="expression" dxfId="1091" priority="309">
      <formula>C91="休工"</formula>
    </cfRule>
    <cfRule type="expression" dxfId="1090" priority="310">
      <formula>C91="対象外"</formula>
    </cfRule>
  </conditionalFormatting>
  <conditionalFormatting sqref="C94:I94">
    <cfRule type="expression" dxfId="1089" priority="301">
      <formula>C94="休日休工"</formula>
    </cfRule>
    <cfRule type="expression" dxfId="1088" priority="302">
      <formula>C94="天候休工"</formula>
    </cfRule>
    <cfRule type="expression" dxfId="1087" priority="303">
      <formula>C94="振替休工"</formula>
    </cfRule>
    <cfRule type="expression" dxfId="1086" priority="304">
      <formula>C94="休工"</formula>
    </cfRule>
    <cfRule type="expression" dxfId="1085" priority="305">
      <formula>C94="対象外"</formula>
    </cfRule>
  </conditionalFormatting>
  <conditionalFormatting sqref="C99:I99 C102:I102 C105:I105 C108:I108 C96:I96">
    <cfRule type="expression" dxfId="1084" priority="296">
      <formula>C96="休日休工"</formula>
    </cfRule>
    <cfRule type="expression" dxfId="1083" priority="297">
      <formula>C96="天候休工"</formula>
    </cfRule>
    <cfRule type="expression" dxfId="1082" priority="298">
      <formula>C96="振替休工"</formula>
    </cfRule>
    <cfRule type="expression" dxfId="1081" priority="299">
      <formula>C96="休工"</formula>
    </cfRule>
    <cfRule type="expression" dxfId="1080" priority="300">
      <formula>C96="対象外"</formula>
    </cfRule>
  </conditionalFormatting>
  <conditionalFormatting sqref="C111:I111 C114:I114 C117:I117 C120:I120">
    <cfRule type="expression" dxfId="1079" priority="291">
      <formula>C111="休日休工"</formula>
    </cfRule>
    <cfRule type="expression" dxfId="1078" priority="292">
      <formula>C111="天候休工"</formula>
    </cfRule>
    <cfRule type="expression" dxfId="1077" priority="293">
      <formula>C111="振替休工"</formula>
    </cfRule>
    <cfRule type="expression" dxfId="1076" priority="294">
      <formula>C111="休工"</formula>
    </cfRule>
    <cfRule type="expression" dxfId="1075" priority="295">
      <formula>C111="対象外"</formula>
    </cfRule>
  </conditionalFormatting>
  <conditionalFormatting sqref="C98:I98">
    <cfRule type="expression" dxfId="1074" priority="286">
      <formula>C98="休日休工"</formula>
    </cfRule>
    <cfRule type="expression" dxfId="1073" priority="287">
      <formula>C98="天候休工"</formula>
    </cfRule>
    <cfRule type="expression" dxfId="1072" priority="288">
      <formula>C98="振替休工"</formula>
    </cfRule>
    <cfRule type="expression" dxfId="1071" priority="289">
      <formula>C98="休工"</formula>
    </cfRule>
    <cfRule type="expression" dxfId="1070" priority="290">
      <formula>C98="対象外"</formula>
    </cfRule>
  </conditionalFormatting>
  <conditionalFormatting sqref="C101:I101">
    <cfRule type="expression" dxfId="1069" priority="281">
      <formula>C101="休日休工"</formula>
    </cfRule>
    <cfRule type="expression" dxfId="1068" priority="282">
      <formula>C101="天候休工"</formula>
    </cfRule>
    <cfRule type="expression" dxfId="1067" priority="283">
      <formula>C101="振替休工"</formula>
    </cfRule>
    <cfRule type="expression" dxfId="1066" priority="284">
      <formula>C101="休工"</formula>
    </cfRule>
    <cfRule type="expression" dxfId="1065" priority="285">
      <formula>C101="対象外"</formula>
    </cfRule>
  </conditionalFormatting>
  <conditionalFormatting sqref="C104:I104">
    <cfRule type="expression" dxfId="1064" priority="276">
      <formula>C104="休日休工"</formula>
    </cfRule>
    <cfRule type="expression" dxfId="1063" priority="277">
      <formula>C104="天候休工"</formula>
    </cfRule>
    <cfRule type="expression" dxfId="1062" priority="278">
      <formula>C104="振替休工"</formula>
    </cfRule>
    <cfRule type="expression" dxfId="1061" priority="279">
      <formula>C104="休工"</formula>
    </cfRule>
    <cfRule type="expression" dxfId="1060" priority="280">
      <formula>C104="対象外"</formula>
    </cfRule>
  </conditionalFormatting>
  <conditionalFormatting sqref="C107:I107">
    <cfRule type="expression" dxfId="1059" priority="271">
      <formula>C107="休日休工"</formula>
    </cfRule>
    <cfRule type="expression" dxfId="1058" priority="272">
      <formula>C107="天候休工"</formula>
    </cfRule>
    <cfRule type="expression" dxfId="1057" priority="273">
      <formula>C107="振替休工"</formula>
    </cfRule>
    <cfRule type="expression" dxfId="1056" priority="274">
      <formula>C107="休工"</formula>
    </cfRule>
    <cfRule type="expression" dxfId="1055" priority="275">
      <formula>C107="対象外"</formula>
    </cfRule>
  </conditionalFormatting>
  <conditionalFormatting sqref="C110:I110">
    <cfRule type="expression" dxfId="1054" priority="266">
      <formula>C110="休日休工"</formula>
    </cfRule>
    <cfRule type="expression" dxfId="1053" priority="267">
      <formula>C110="天候休工"</formula>
    </cfRule>
    <cfRule type="expression" dxfId="1052" priority="268">
      <formula>C110="振替休工"</formula>
    </cfRule>
    <cfRule type="expression" dxfId="1051" priority="269">
      <formula>C110="休工"</formula>
    </cfRule>
    <cfRule type="expression" dxfId="1050" priority="270">
      <formula>C110="対象外"</formula>
    </cfRule>
  </conditionalFormatting>
  <conditionalFormatting sqref="C113:I113">
    <cfRule type="expression" dxfId="1049" priority="261">
      <formula>C113="休日休工"</formula>
    </cfRule>
    <cfRule type="expression" dxfId="1048" priority="262">
      <formula>C113="天候休工"</formula>
    </cfRule>
    <cfRule type="expression" dxfId="1047" priority="263">
      <formula>C113="振替休工"</formula>
    </cfRule>
    <cfRule type="expression" dxfId="1046" priority="264">
      <formula>C113="休工"</formula>
    </cfRule>
    <cfRule type="expression" dxfId="1045" priority="265">
      <formula>C113="対象外"</formula>
    </cfRule>
  </conditionalFormatting>
  <conditionalFormatting sqref="C116:I116">
    <cfRule type="expression" dxfId="1044" priority="256">
      <formula>C116="休日休工"</formula>
    </cfRule>
    <cfRule type="expression" dxfId="1043" priority="257">
      <formula>C116="天候休工"</formula>
    </cfRule>
    <cfRule type="expression" dxfId="1042" priority="258">
      <formula>C116="振替休工"</formula>
    </cfRule>
    <cfRule type="expression" dxfId="1041" priority="259">
      <formula>C116="休工"</formula>
    </cfRule>
    <cfRule type="expression" dxfId="1040" priority="260">
      <formula>C116="対象外"</formula>
    </cfRule>
  </conditionalFormatting>
  <conditionalFormatting sqref="C119:I119">
    <cfRule type="expression" dxfId="1039" priority="251">
      <formula>C119="休日休工"</formula>
    </cfRule>
    <cfRule type="expression" dxfId="1038" priority="252">
      <formula>C119="天候休工"</formula>
    </cfRule>
    <cfRule type="expression" dxfId="1037" priority="253">
      <formula>C119="振替休工"</formula>
    </cfRule>
    <cfRule type="expression" dxfId="1036" priority="254">
      <formula>C119="休工"</formula>
    </cfRule>
    <cfRule type="expression" dxfId="1035" priority="255">
      <formula>C119="対象外"</formula>
    </cfRule>
  </conditionalFormatting>
  <conditionalFormatting sqref="C122:I122">
    <cfRule type="expression" dxfId="1034" priority="246">
      <formula>C122="休日休工"</formula>
    </cfRule>
    <cfRule type="expression" dxfId="1033" priority="247">
      <formula>C122="天候休工"</formula>
    </cfRule>
    <cfRule type="expression" dxfId="1032" priority="248">
      <formula>C122="振替休工"</formula>
    </cfRule>
    <cfRule type="expression" dxfId="1031" priority="249">
      <formula>C122="休工"</formula>
    </cfRule>
    <cfRule type="expression" dxfId="1030" priority="250">
      <formula>C122="対象外"</formula>
    </cfRule>
  </conditionalFormatting>
  <conditionalFormatting sqref="C97:I97">
    <cfRule type="expression" dxfId="1029" priority="241">
      <formula>C97="休日休工"</formula>
    </cfRule>
    <cfRule type="expression" dxfId="1028" priority="242">
      <formula>C97="天候休工"</formula>
    </cfRule>
    <cfRule type="expression" dxfId="1027" priority="243">
      <formula>C97="振替休工"</formula>
    </cfRule>
    <cfRule type="expression" dxfId="1026" priority="244">
      <formula>C97="休工"</formula>
    </cfRule>
    <cfRule type="expression" dxfId="1025" priority="245">
      <formula>C97="対象外"</formula>
    </cfRule>
  </conditionalFormatting>
  <conditionalFormatting sqref="C100:I100">
    <cfRule type="expression" dxfId="1024" priority="236">
      <formula>C100="休日休工"</formula>
    </cfRule>
    <cfRule type="expression" dxfId="1023" priority="237">
      <formula>C100="天候休工"</formula>
    </cfRule>
    <cfRule type="expression" dxfId="1022" priority="238">
      <formula>C100="振替休工"</formula>
    </cfRule>
    <cfRule type="expression" dxfId="1021" priority="239">
      <formula>C100="休工"</formula>
    </cfRule>
    <cfRule type="expression" dxfId="1020" priority="240">
      <formula>C100="対象外"</formula>
    </cfRule>
  </conditionalFormatting>
  <conditionalFormatting sqref="C103:I103">
    <cfRule type="expression" dxfId="1019" priority="231">
      <formula>C103="休日休工"</formula>
    </cfRule>
    <cfRule type="expression" dxfId="1018" priority="232">
      <formula>C103="天候休工"</formula>
    </cfRule>
    <cfRule type="expression" dxfId="1017" priority="233">
      <formula>C103="振替休工"</formula>
    </cfRule>
    <cfRule type="expression" dxfId="1016" priority="234">
      <formula>C103="休工"</formula>
    </cfRule>
    <cfRule type="expression" dxfId="1015" priority="235">
      <formula>C103="対象外"</formula>
    </cfRule>
  </conditionalFormatting>
  <conditionalFormatting sqref="C106:I106">
    <cfRule type="expression" dxfId="1014" priority="226">
      <formula>C106="休日休工"</formula>
    </cfRule>
    <cfRule type="expression" dxfId="1013" priority="227">
      <formula>C106="天候休工"</formula>
    </cfRule>
    <cfRule type="expression" dxfId="1012" priority="228">
      <formula>C106="振替休工"</formula>
    </cfRule>
    <cfRule type="expression" dxfId="1011" priority="229">
      <formula>C106="休工"</formula>
    </cfRule>
    <cfRule type="expression" dxfId="1010" priority="230">
      <formula>C106="対象外"</formula>
    </cfRule>
  </conditionalFormatting>
  <conditionalFormatting sqref="C109:I109">
    <cfRule type="expression" dxfId="1009" priority="221">
      <formula>C109="休日休工"</formula>
    </cfRule>
    <cfRule type="expression" dxfId="1008" priority="222">
      <formula>C109="天候休工"</formula>
    </cfRule>
    <cfRule type="expression" dxfId="1007" priority="223">
      <formula>C109="振替休工"</formula>
    </cfRule>
    <cfRule type="expression" dxfId="1006" priority="224">
      <formula>C109="休工"</formula>
    </cfRule>
    <cfRule type="expression" dxfId="1005" priority="225">
      <formula>C109="対象外"</formula>
    </cfRule>
  </conditionalFormatting>
  <conditionalFormatting sqref="C112:I112">
    <cfRule type="expression" dxfId="1004" priority="216">
      <formula>C112="休日休工"</formula>
    </cfRule>
    <cfRule type="expression" dxfId="1003" priority="217">
      <formula>C112="天候休工"</formula>
    </cfRule>
    <cfRule type="expression" dxfId="1002" priority="218">
      <formula>C112="振替休工"</formula>
    </cfRule>
    <cfRule type="expression" dxfId="1001" priority="219">
      <formula>C112="休工"</formula>
    </cfRule>
    <cfRule type="expression" dxfId="1000" priority="220">
      <formula>C112="対象外"</formula>
    </cfRule>
  </conditionalFormatting>
  <conditionalFormatting sqref="C115:I115">
    <cfRule type="expression" dxfId="999" priority="211">
      <formula>C115="休日休工"</formula>
    </cfRule>
    <cfRule type="expression" dxfId="998" priority="212">
      <formula>C115="天候休工"</formula>
    </cfRule>
    <cfRule type="expression" dxfId="997" priority="213">
      <formula>C115="振替休工"</formula>
    </cfRule>
    <cfRule type="expression" dxfId="996" priority="214">
      <formula>C115="休工"</formula>
    </cfRule>
    <cfRule type="expression" dxfId="995" priority="215">
      <formula>C115="対象外"</formula>
    </cfRule>
  </conditionalFormatting>
  <conditionalFormatting sqref="C118:I118">
    <cfRule type="expression" dxfId="994" priority="206">
      <formula>C118="休日休工"</formula>
    </cfRule>
    <cfRule type="expression" dxfId="993" priority="207">
      <formula>C118="天候休工"</formula>
    </cfRule>
    <cfRule type="expression" dxfId="992" priority="208">
      <formula>C118="振替休工"</formula>
    </cfRule>
    <cfRule type="expression" dxfId="991" priority="209">
      <formula>C118="休工"</formula>
    </cfRule>
    <cfRule type="expression" dxfId="990" priority="210">
      <formula>C118="対象外"</formula>
    </cfRule>
  </conditionalFormatting>
  <conditionalFormatting sqref="C121:I121">
    <cfRule type="expression" dxfId="989" priority="201">
      <formula>C121="休日休工"</formula>
    </cfRule>
    <cfRule type="expression" dxfId="988" priority="202">
      <formula>C121="天候休工"</formula>
    </cfRule>
    <cfRule type="expression" dxfId="987" priority="203">
      <formula>C121="振替休工"</formula>
    </cfRule>
    <cfRule type="expression" dxfId="986" priority="204">
      <formula>C121="休工"</formula>
    </cfRule>
    <cfRule type="expression" dxfId="985" priority="205">
      <formula>C121="対象外"</formula>
    </cfRule>
  </conditionalFormatting>
  <conditionalFormatting sqref="C126:I126 C129:I129 C132:I132 C135:I135 C123:I123">
    <cfRule type="expression" dxfId="984" priority="196">
      <formula>C123="休日休工"</formula>
    </cfRule>
    <cfRule type="expression" dxfId="983" priority="197">
      <formula>C123="天候休工"</formula>
    </cfRule>
    <cfRule type="expression" dxfId="982" priority="198">
      <formula>C123="振替休工"</formula>
    </cfRule>
    <cfRule type="expression" dxfId="981" priority="199">
      <formula>C123="休工"</formula>
    </cfRule>
    <cfRule type="expression" dxfId="980" priority="200">
      <formula>C123="対象外"</formula>
    </cfRule>
  </conditionalFormatting>
  <conditionalFormatting sqref="C138:I138 C141:I141 C144:I144 C147:I147">
    <cfRule type="expression" dxfId="979" priority="191">
      <formula>C138="休日休工"</formula>
    </cfRule>
    <cfRule type="expression" dxfId="978" priority="192">
      <formula>C138="天候休工"</formula>
    </cfRule>
    <cfRule type="expression" dxfId="977" priority="193">
      <formula>C138="振替休工"</formula>
    </cfRule>
    <cfRule type="expression" dxfId="976" priority="194">
      <formula>C138="休工"</formula>
    </cfRule>
    <cfRule type="expression" dxfId="975" priority="195">
      <formula>C138="対象外"</formula>
    </cfRule>
  </conditionalFormatting>
  <conditionalFormatting sqref="C125:I125">
    <cfRule type="expression" dxfId="974" priority="186">
      <formula>C125="休日休工"</formula>
    </cfRule>
    <cfRule type="expression" dxfId="973" priority="187">
      <formula>C125="天候休工"</formula>
    </cfRule>
    <cfRule type="expression" dxfId="972" priority="188">
      <formula>C125="振替休工"</formula>
    </cfRule>
    <cfRule type="expression" dxfId="971" priority="189">
      <formula>C125="休工"</formula>
    </cfRule>
    <cfRule type="expression" dxfId="970" priority="190">
      <formula>C125="対象外"</formula>
    </cfRule>
  </conditionalFormatting>
  <conditionalFormatting sqref="C128:I128">
    <cfRule type="expression" dxfId="969" priority="181">
      <formula>C128="休日休工"</formula>
    </cfRule>
    <cfRule type="expression" dxfId="968" priority="182">
      <formula>C128="天候休工"</formula>
    </cfRule>
    <cfRule type="expression" dxfId="967" priority="183">
      <formula>C128="振替休工"</formula>
    </cfRule>
    <cfRule type="expression" dxfId="966" priority="184">
      <formula>C128="休工"</formula>
    </cfRule>
    <cfRule type="expression" dxfId="965" priority="185">
      <formula>C128="対象外"</formula>
    </cfRule>
  </conditionalFormatting>
  <conditionalFormatting sqref="C131:I131">
    <cfRule type="expression" dxfId="964" priority="176">
      <formula>C131="休日休工"</formula>
    </cfRule>
    <cfRule type="expression" dxfId="963" priority="177">
      <formula>C131="天候休工"</formula>
    </cfRule>
    <cfRule type="expression" dxfId="962" priority="178">
      <formula>C131="振替休工"</formula>
    </cfRule>
    <cfRule type="expression" dxfId="961" priority="179">
      <formula>C131="休工"</formula>
    </cfRule>
    <cfRule type="expression" dxfId="960" priority="180">
      <formula>C131="対象外"</formula>
    </cfRule>
  </conditionalFormatting>
  <conditionalFormatting sqref="C134:I134">
    <cfRule type="expression" dxfId="959" priority="171">
      <formula>C134="休日休工"</formula>
    </cfRule>
    <cfRule type="expression" dxfId="958" priority="172">
      <formula>C134="天候休工"</formula>
    </cfRule>
    <cfRule type="expression" dxfId="957" priority="173">
      <formula>C134="振替休工"</formula>
    </cfRule>
    <cfRule type="expression" dxfId="956" priority="174">
      <formula>C134="休工"</formula>
    </cfRule>
    <cfRule type="expression" dxfId="955" priority="175">
      <formula>C134="対象外"</formula>
    </cfRule>
  </conditionalFormatting>
  <conditionalFormatting sqref="C137:I137">
    <cfRule type="expression" dxfId="954" priority="166">
      <formula>C137="休日休工"</formula>
    </cfRule>
    <cfRule type="expression" dxfId="953" priority="167">
      <formula>C137="天候休工"</formula>
    </cfRule>
    <cfRule type="expression" dxfId="952" priority="168">
      <formula>C137="振替休工"</formula>
    </cfRule>
    <cfRule type="expression" dxfId="951" priority="169">
      <formula>C137="休工"</formula>
    </cfRule>
    <cfRule type="expression" dxfId="950" priority="170">
      <formula>C137="対象外"</formula>
    </cfRule>
  </conditionalFormatting>
  <conditionalFormatting sqref="C140:I140">
    <cfRule type="expression" dxfId="949" priority="161">
      <formula>C140="休日休工"</formula>
    </cfRule>
    <cfRule type="expression" dxfId="948" priority="162">
      <formula>C140="天候休工"</formula>
    </cfRule>
    <cfRule type="expression" dxfId="947" priority="163">
      <formula>C140="振替休工"</formula>
    </cfRule>
    <cfRule type="expression" dxfId="946" priority="164">
      <formula>C140="休工"</formula>
    </cfRule>
    <cfRule type="expression" dxfId="945" priority="165">
      <formula>C140="対象外"</formula>
    </cfRule>
  </conditionalFormatting>
  <conditionalFormatting sqref="C143:I143">
    <cfRule type="expression" dxfId="944" priority="156">
      <formula>C143="休日休工"</formula>
    </cfRule>
    <cfRule type="expression" dxfId="943" priority="157">
      <formula>C143="天候休工"</formula>
    </cfRule>
    <cfRule type="expression" dxfId="942" priority="158">
      <formula>C143="振替休工"</formula>
    </cfRule>
    <cfRule type="expression" dxfId="941" priority="159">
      <formula>C143="休工"</formula>
    </cfRule>
    <cfRule type="expression" dxfId="940" priority="160">
      <formula>C143="対象外"</formula>
    </cfRule>
  </conditionalFormatting>
  <conditionalFormatting sqref="C146:I146">
    <cfRule type="expression" dxfId="939" priority="151">
      <formula>C146="休日休工"</formula>
    </cfRule>
    <cfRule type="expression" dxfId="938" priority="152">
      <formula>C146="天候休工"</formula>
    </cfRule>
    <cfRule type="expression" dxfId="937" priority="153">
      <formula>C146="振替休工"</formula>
    </cfRule>
    <cfRule type="expression" dxfId="936" priority="154">
      <formula>C146="休工"</formula>
    </cfRule>
    <cfRule type="expression" dxfId="935" priority="155">
      <formula>C146="対象外"</formula>
    </cfRule>
  </conditionalFormatting>
  <conditionalFormatting sqref="C149:I149">
    <cfRule type="expression" dxfId="934" priority="146">
      <formula>C149="休日休工"</formula>
    </cfRule>
    <cfRule type="expression" dxfId="933" priority="147">
      <formula>C149="天候休工"</formula>
    </cfRule>
    <cfRule type="expression" dxfId="932" priority="148">
      <formula>C149="振替休工"</formula>
    </cfRule>
    <cfRule type="expression" dxfId="931" priority="149">
      <formula>C149="休工"</formula>
    </cfRule>
    <cfRule type="expression" dxfId="930" priority="150">
      <formula>C149="対象外"</formula>
    </cfRule>
  </conditionalFormatting>
  <conditionalFormatting sqref="C124:I124">
    <cfRule type="expression" dxfId="929" priority="141">
      <formula>C124="休日休工"</formula>
    </cfRule>
    <cfRule type="expression" dxfId="928" priority="142">
      <formula>C124="天候休工"</formula>
    </cfRule>
    <cfRule type="expression" dxfId="927" priority="143">
      <formula>C124="振替休工"</formula>
    </cfRule>
    <cfRule type="expression" dxfId="926" priority="144">
      <formula>C124="休工"</formula>
    </cfRule>
    <cfRule type="expression" dxfId="925" priority="145">
      <formula>C124="対象外"</formula>
    </cfRule>
  </conditionalFormatting>
  <conditionalFormatting sqref="C127:I127">
    <cfRule type="expression" dxfId="924" priority="136">
      <formula>C127="休日休工"</formula>
    </cfRule>
    <cfRule type="expression" dxfId="923" priority="137">
      <formula>C127="天候休工"</formula>
    </cfRule>
    <cfRule type="expression" dxfId="922" priority="138">
      <formula>C127="振替休工"</formula>
    </cfRule>
    <cfRule type="expression" dxfId="921" priority="139">
      <formula>C127="休工"</formula>
    </cfRule>
    <cfRule type="expression" dxfId="920" priority="140">
      <formula>C127="対象外"</formula>
    </cfRule>
  </conditionalFormatting>
  <conditionalFormatting sqref="C130:I130">
    <cfRule type="expression" dxfId="919" priority="131">
      <formula>C130="休日休工"</formula>
    </cfRule>
    <cfRule type="expression" dxfId="918" priority="132">
      <formula>C130="天候休工"</formula>
    </cfRule>
    <cfRule type="expression" dxfId="917" priority="133">
      <formula>C130="振替休工"</formula>
    </cfRule>
    <cfRule type="expression" dxfId="916" priority="134">
      <formula>C130="休工"</formula>
    </cfRule>
    <cfRule type="expression" dxfId="915" priority="135">
      <formula>C130="対象外"</formula>
    </cfRule>
  </conditionalFormatting>
  <conditionalFormatting sqref="C133:I133">
    <cfRule type="expression" dxfId="914" priority="126">
      <formula>C133="休日休工"</formula>
    </cfRule>
    <cfRule type="expression" dxfId="913" priority="127">
      <formula>C133="天候休工"</formula>
    </cfRule>
    <cfRule type="expression" dxfId="912" priority="128">
      <formula>C133="振替休工"</formula>
    </cfRule>
    <cfRule type="expression" dxfId="911" priority="129">
      <formula>C133="休工"</formula>
    </cfRule>
    <cfRule type="expression" dxfId="910" priority="130">
      <formula>C133="対象外"</formula>
    </cfRule>
  </conditionalFormatting>
  <conditionalFormatting sqref="C136:I136">
    <cfRule type="expression" dxfId="909" priority="121">
      <formula>C136="休日休工"</formula>
    </cfRule>
    <cfRule type="expression" dxfId="908" priority="122">
      <formula>C136="天候休工"</formula>
    </cfRule>
    <cfRule type="expression" dxfId="907" priority="123">
      <formula>C136="振替休工"</formula>
    </cfRule>
    <cfRule type="expression" dxfId="906" priority="124">
      <formula>C136="休工"</formula>
    </cfRule>
    <cfRule type="expression" dxfId="905" priority="125">
      <formula>C136="対象外"</formula>
    </cfRule>
  </conditionalFormatting>
  <conditionalFormatting sqref="C139:I139">
    <cfRule type="expression" dxfId="904" priority="116">
      <formula>C139="休日休工"</formula>
    </cfRule>
    <cfRule type="expression" dxfId="903" priority="117">
      <formula>C139="天候休工"</formula>
    </cfRule>
    <cfRule type="expression" dxfId="902" priority="118">
      <formula>C139="振替休工"</formula>
    </cfRule>
    <cfRule type="expression" dxfId="901" priority="119">
      <formula>C139="休工"</formula>
    </cfRule>
    <cfRule type="expression" dxfId="900" priority="120">
      <formula>C139="対象外"</formula>
    </cfRule>
  </conditionalFormatting>
  <conditionalFormatting sqref="C142:I142">
    <cfRule type="expression" dxfId="899" priority="111">
      <formula>C142="休日休工"</formula>
    </cfRule>
    <cfRule type="expression" dxfId="898" priority="112">
      <formula>C142="天候休工"</formula>
    </cfRule>
    <cfRule type="expression" dxfId="897" priority="113">
      <formula>C142="振替休工"</formula>
    </cfRule>
    <cfRule type="expression" dxfId="896" priority="114">
      <formula>C142="休工"</formula>
    </cfRule>
    <cfRule type="expression" dxfId="895" priority="115">
      <formula>C142="対象外"</formula>
    </cfRule>
  </conditionalFormatting>
  <conditionalFormatting sqref="C145:I145">
    <cfRule type="expression" dxfId="894" priority="106">
      <formula>C145="休日休工"</formula>
    </cfRule>
    <cfRule type="expression" dxfId="893" priority="107">
      <formula>C145="天候休工"</formula>
    </cfRule>
    <cfRule type="expression" dxfId="892" priority="108">
      <formula>C145="振替休工"</formula>
    </cfRule>
    <cfRule type="expression" dxfId="891" priority="109">
      <formula>C145="休工"</formula>
    </cfRule>
    <cfRule type="expression" dxfId="890" priority="110">
      <formula>C145="対象外"</formula>
    </cfRule>
  </conditionalFormatting>
  <conditionalFormatting sqref="C148:I148">
    <cfRule type="expression" dxfId="889" priority="101">
      <formula>C148="休日休工"</formula>
    </cfRule>
    <cfRule type="expression" dxfId="888" priority="102">
      <formula>C148="天候休工"</formula>
    </cfRule>
    <cfRule type="expression" dxfId="887" priority="103">
      <formula>C148="振替休工"</formula>
    </cfRule>
    <cfRule type="expression" dxfId="886" priority="104">
      <formula>C148="休工"</formula>
    </cfRule>
    <cfRule type="expression" dxfId="885" priority="105">
      <formula>C148="対象外"</formula>
    </cfRule>
  </conditionalFormatting>
  <conditionalFormatting sqref="C153:I153 C156:I156 C159:I159 C162:I162 C150:I150">
    <cfRule type="expression" dxfId="884" priority="96">
      <formula>C150="休日休工"</formula>
    </cfRule>
    <cfRule type="expression" dxfId="883" priority="97">
      <formula>C150="天候休工"</formula>
    </cfRule>
    <cfRule type="expression" dxfId="882" priority="98">
      <formula>C150="振替休工"</formula>
    </cfRule>
    <cfRule type="expression" dxfId="881" priority="99">
      <formula>C150="休工"</formula>
    </cfRule>
    <cfRule type="expression" dxfId="880" priority="100">
      <formula>C150="対象外"</formula>
    </cfRule>
  </conditionalFormatting>
  <conditionalFormatting sqref="C165:I165 C168:I168">
    <cfRule type="expression" dxfId="879" priority="91">
      <formula>C165="休日休工"</formula>
    </cfRule>
    <cfRule type="expression" dxfId="878" priority="92">
      <formula>C165="天候休工"</formula>
    </cfRule>
    <cfRule type="expression" dxfId="877" priority="93">
      <formula>C165="振替休工"</formula>
    </cfRule>
    <cfRule type="expression" dxfId="876" priority="94">
      <formula>C165="休工"</formula>
    </cfRule>
    <cfRule type="expression" dxfId="875" priority="95">
      <formula>C165="対象外"</formula>
    </cfRule>
  </conditionalFormatting>
  <conditionalFormatting sqref="C152:I152">
    <cfRule type="expression" dxfId="874" priority="86">
      <formula>C152="休日休工"</formula>
    </cfRule>
    <cfRule type="expression" dxfId="873" priority="87">
      <formula>C152="天候休工"</formula>
    </cfRule>
    <cfRule type="expression" dxfId="872" priority="88">
      <formula>C152="振替休工"</formula>
    </cfRule>
    <cfRule type="expression" dxfId="871" priority="89">
      <formula>C152="休工"</formula>
    </cfRule>
    <cfRule type="expression" dxfId="870" priority="90">
      <formula>C152="対象外"</formula>
    </cfRule>
  </conditionalFormatting>
  <conditionalFormatting sqref="C155:I155">
    <cfRule type="expression" dxfId="869" priority="81">
      <formula>C155="休日休工"</formula>
    </cfRule>
    <cfRule type="expression" dxfId="868" priority="82">
      <formula>C155="天候休工"</formula>
    </cfRule>
    <cfRule type="expression" dxfId="867" priority="83">
      <formula>C155="振替休工"</formula>
    </cfRule>
    <cfRule type="expression" dxfId="866" priority="84">
      <formula>C155="休工"</formula>
    </cfRule>
    <cfRule type="expression" dxfId="865" priority="85">
      <formula>C155="対象外"</formula>
    </cfRule>
  </conditionalFormatting>
  <conditionalFormatting sqref="C158:I158">
    <cfRule type="expression" dxfId="864" priority="76">
      <formula>C158="休日休工"</formula>
    </cfRule>
    <cfRule type="expression" dxfId="863" priority="77">
      <formula>C158="天候休工"</formula>
    </cfRule>
    <cfRule type="expression" dxfId="862" priority="78">
      <formula>C158="振替休工"</formula>
    </cfRule>
    <cfRule type="expression" dxfId="861" priority="79">
      <formula>C158="休工"</formula>
    </cfRule>
    <cfRule type="expression" dxfId="860" priority="80">
      <formula>C158="対象外"</formula>
    </cfRule>
  </conditionalFormatting>
  <conditionalFormatting sqref="C161:I161">
    <cfRule type="expression" dxfId="859" priority="71">
      <formula>C161="休日休工"</formula>
    </cfRule>
    <cfRule type="expression" dxfId="858" priority="72">
      <formula>C161="天候休工"</formula>
    </cfRule>
    <cfRule type="expression" dxfId="857" priority="73">
      <formula>C161="振替休工"</formula>
    </cfRule>
    <cfRule type="expression" dxfId="856" priority="74">
      <formula>C161="休工"</formula>
    </cfRule>
    <cfRule type="expression" dxfId="855" priority="75">
      <formula>C161="対象外"</formula>
    </cfRule>
  </conditionalFormatting>
  <conditionalFormatting sqref="C164:I164">
    <cfRule type="expression" dxfId="854" priority="66">
      <formula>C164="休日休工"</formula>
    </cfRule>
    <cfRule type="expression" dxfId="853" priority="67">
      <formula>C164="天候休工"</formula>
    </cfRule>
    <cfRule type="expression" dxfId="852" priority="68">
      <formula>C164="振替休工"</formula>
    </cfRule>
    <cfRule type="expression" dxfId="851" priority="69">
      <formula>C164="休工"</formula>
    </cfRule>
    <cfRule type="expression" dxfId="850" priority="70">
      <formula>C164="対象外"</formula>
    </cfRule>
  </conditionalFormatting>
  <conditionalFormatting sqref="C167:I167">
    <cfRule type="expression" dxfId="849" priority="61">
      <formula>C167="休日休工"</formula>
    </cfRule>
    <cfRule type="expression" dxfId="848" priority="62">
      <formula>C167="天候休工"</formula>
    </cfRule>
    <cfRule type="expression" dxfId="847" priority="63">
      <formula>C167="振替休工"</formula>
    </cfRule>
    <cfRule type="expression" dxfId="846" priority="64">
      <formula>C167="休工"</formula>
    </cfRule>
    <cfRule type="expression" dxfId="845" priority="65">
      <formula>C167="対象外"</formula>
    </cfRule>
  </conditionalFormatting>
  <conditionalFormatting sqref="C170:I170">
    <cfRule type="expression" dxfId="844" priority="56">
      <formula>C170="休日休工"</formula>
    </cfRule>
    <cfRule type="expression" dxfId="843" priority="57">
      <formula>C170="天候休工"</formula>
    </cfRule>
    <cfRule type="expression" dxfId="842" priority="58">
      <formula>C170="振替休工"</formula>
    </cfRule>
    <cfRule type="expression" dxfId="841" priority="59">
      <formula>C170="休工"</formula>
    </cfRule>
    <cfRule type="expression" dxfId="840" priority="60">
      <formula>C170="対象外"</formula>
    </cfRule>
  </conditionalFormatting>
  <conditionalFormatting sqref="C151:I151">
    <cfRule type="expression" dxfId="839" priority="41">
      <formula>C151="休日休工"</formula>
    </cfRule>
    <cfRule type="expression" dxfId="838" priority="42">
      <formula>C151="天候休工"</formula>
    </cfRule>
    <cfRule type="expression" dxfId="837" priority="43">
      <formula>C151="振替休工"</formula>
    </cfRule>
    <cfRule type="expression" dxfId="836" priority="44">
      <formula>C151="休工"</formula>
    </cfRule>
    <cfRule type="expression" dxfId="835" priority="45">
      <formula>C151="対象外"</formula>
    </cfRule>
  </conditionalFormatting>
  <conditionalFormatting sqref="C154:I154">
    <cfRule type="expression" dxfId="834" priority="36">
      <formula>C154="休日休工"</formula>
    </cfRule>
    <cfRule type="expression" dxfId="833" priority="37">
      <formula>C154="天候休工"</formula>
    </cfRule>
    <cfRule type="expression" dxfId="832" priority="38">
      <formula>C154="振替休工"</formula>
    </cfRule>
    <cfRule type="expression" dxfId="831" priority="39">
      <formula>C154="休工"</formula>
    </cfRule>
    <cfRule type="expression" dxfId="830" priority="40">
      <formula>C154="対象外"</formula>
    </cfRule>
  </conditionalFormatting>
  <conditionalFormatting sqref="C157:I157">
    <cfRule type="expression" dxfId="829" priority="31">
      <formula>C157="休日休工"</formula>
    </cfRule>
    <cfRule type="expression" dxfId="828" priority="32">
      <formula>C157="天候休工"</formula>
    </cfRule>
    <cfRule type="expression" dxfId="827" priority="33">
      <formula>C157="振替休工"</formula>
    </cfRule>
    <cfRule type="expression" dxfId="826" priority="34">
      <formula>C157="休工"</formula>
    </cfRule>
    <cfRule type="expression" dxfId="825" priority="35">
      <formula>C157="対象外"</formula>
    </cfRule>
  </conditionalFormatting>
  <conditionalFormatting sqref="C160:I160">
    <cfRule type="expression" dxfId="824" priority="26">
      <formula>C160="休日休工"</formula>
    </cfRule>
    <cfRule type="expression" dxfId="823" priority="27">
      <formula>C160="天候休工"</formula>
    </cfRule>
    <cfRule type="expression" dxfId="822" priority="28">
      <formula>C160="振替休工"</formula>
    </cfRule>
    <cfRule type="expression" dxfId="821" priority="29">
      <formula>C160="休工"</formula>
    </cfRule>
    <cfRule type="expression" dxfId="820" priority="30">
      <formula>C160="対象外"</formula>
    </cfRule>
  </conditionalFormatting>
  <conditionalFormatting sqref="C163:I163">
    <cfRule type="expression" dxfId="819" priority="21">
      <formula>C163="休日休工"</formula>
    </cfRule>
    <cfRule type="expression" dxfId="818" priority="22">
      <formula>C163="天候休工"</formula>
    </cfRule>
    <cfRule type="expression" dxfId="817" priority="23">
      <formula>C163="振替休工"</formula>
    </cfRule>
    <cfRule type="expression" dxfId="816" priority="24">
      <formula>C163="休工"</formula>
    </cfRule>
    <cfRule type="expression" dxfId="815" priority="25">
      <formula>C163="対象外"</formula>
    </cfRule>
  </conditionalFormatting>
  <conditionalFormatting sqref="C166:I166">
    <cfRule type="expression" dxfId="814" priority="16">
      <formula>C166="休日休工"</formula>
    </cfRule>
    <cfRule type="expression" dxfId="813" priority="17">
      <formula>C166="天候休工"</formula>
    </cfRule>
    <cfRule type="expression" dxfId="812" priority="18">
      <formula>C166="振替休工"</formula>
    </cfRule>
    <cfRule type="expression" dxfId="811" priority="19">
      <formula>C166="休工"</formula>
    </cfRule>
    <cfRule type="expression" dxfId="810" priority="20">
      <formula>C166="対象外"</formula>
    </cfRule>
  </conditionalFormatting>
  <conditionalFormatting sqref="C169:I169">
    <cfRule type="expression" dxfId="809" priority="11">
      <formula>C169="休日休工"</formula>
    </cfRule>
    <cfRule type="expression" dxfId="808" priority="12">
      <formula>C169="天候休工"</formula>
    </cfRule>
    <cfRule type="expression" dxfId="807" priority="13">
      <formula>C169="振替休工"</formula>
    </cfRule>
    <cfRule type="expression" dxfId="806" priority="14">
      <formula>C169="休工"</formula>
    </cfRule>
    <cfRule type="expression" dxfId="805" priority="15">
      <formula>C169="対象外"</formula>
    </cfRule>
  </conditionalFormatting>
  <pageMargins left="0.7" right="0.7" top="0.75" bottom="0.75" header="0.3" footer="0.3"/>
  <pageSetup paperSize="9" scale="5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11718A-96B8-4E45-840F-B6F13F2201A0}">
          <x14:formula1>
            <xm:f>リスト!$A$2:$A$6</xm:f>
          </x14:formula1>
          <xm:sqref>C13:I13 C34:I34 C31:I31 C28:I28 C25:I25 C22:I22 C19:I19 C37:I37 C16:I16 C40:I40 C61:I61 C58:I58 C55:I55 C52:I52 C49:I49 C46:I46 C64:I64 C43:I43 C67:I67 C88:I88 C85:I85 C82:I82 C79:I79 C76:I76 C73:I73 C91:I91 C70:I70 C94:I94 C115:I115 C112:I112 C109:I109 C106:I106 C103:I103 C100:I100 C118:I118 C97:I97 C121:I121 C142:I142 C139:I139 C136:I136 C133:I133 C130:I130 C127:I127 C145:I145 C124:I124 C148:I148 C169:I169 C166:I166 C163:I163 C160:I160 C157:I157 C154:I154 C151:I151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7A9A-D24D-4160-9C37-D9C3442114BB}">
  <sheetPr>
    <tabColor rgb="FF92D050"/>
    <pageSetUpPr fitToPage="1"/>
  </sheetPr>
  <dimension ref="B1:N180"/>
  <sheetViews>
    <sheetView tabSelected="1" view="pageBreakPreview" zoomScaleNormal="100" zoomScaleSheetLayoutView="100" workbookViewId="0">
      <pane xSplit="1" ySplit="11" topLeftCell="B12" activePane="bottomRight" state="frozen"/>
      <selection activeCell="D29" sqref="D29"/>
      <selection pane="topRight" activeCell="D29" sqref="D29"/>
      <selection pane="bottomLeft" activeCell="D29" sqref="D29"/>
      <selection pane="bottomRight" activeCell="B2" sqref="B2:L2"/>
    </sheetView>
  </sheetViews>
  <sheetFormatPr defaultRowHeight="12" x14ac:dyDescent="0.7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2" width="10.25" style="7" customWidth="1"/>
    <col min="13" max="13" width="2.375" style="7" customWidth="1"/>
    <col min="14" max="16384" width="9" style="7"/>
  </cols>
  <sheetData>
    <row r="1" spans="2:14" x14ac:dyDescent="0.7">
      <c r="B1" s="8" t="s">
        <v>53</v>
      </c>
    </row>
    <row r="2" spans="2:14" ht="26.25" customHeight="1" x14ac:dyDescent="0.7">
      <c r="B2" s="53" t="s">
        <v>47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38"/>
      <c r="N2" s="38"/>
    </row>
    <row r="3" spans="2:14" ht="14.25" customHeight="1" x14ac:dyDescent="0.7">
      <c r="B3" s="9"/>
    </row>
    <row r="4" spans="2:14" ht="14.25" customHeight="1" x14ac:dyDescent="0.7">
      <c r="B4" s="14" t="s">
        <v>21</v>
      </c>
      <c r="C4" s="75" t="s">
        <v>27</v>
      </c>
      <c r="D4" s="75"/>
      <c r="E4" s="75"/>
      <c r="F4" s="75"/>
      <c r="G4" s="75"/>
      <c r="H4" s="14" t="s">
        <v>34</v>
      </c>
      <c r="I4" s="75" t="s">
        <v>25</v>
      </c>
      <c r="J4" s="75"/>
      <c r="K4" s="75"/>
    </row>
    <row r="5" spans="2:14" ht="14.25" customHeight="1" x14ac:dyDescent="0.7">
      <c r="B5" s="14" t="s">
        <v>33</v>
      </c>
      <c r="C5" s="76" t="s">
        <v>46</v>
      </c>
      <c r="D5" s="76"/>
      <c r="E5" s="76"/>
      <c r="F5" s="76"/>
      <c r="G5" s="76"/>
      <c r="H5" s="15"/>
    </row>
    <row r="6" spans="2:14" ht="14.25" customHeight="1" x14ac:dyDescent="0.7">
      <c r="B6" s="14" t="s">
        <v>22</v>
      </c>
      <c r="C6" s="75" t="s">
        <v>26</v>
      </c>
      <c r="D6" s="75"/>
      <c r="E6" s="75"/>
      <c r="F6" s="75"/>
      <c r="G6" s="75"/>
      <c r="H6" s="14" t="s">
        <v>23</v>
      </c>
      <c r="I6" s="75" t="s">
        <v>51</v>
      </c>
      <c r="J6" s="75"/>
      <c r="K6" s="75"/>
    </row>
    <row r="7" spans="2:14" ht="14.25" customHeight="1" thickBot="1" x14ac:dyDescent="0.75">
      <c r="B7" s="14"/>
      <c r="C7" s="6"/>
      <c r="D7" s="6"/>
      <c r="E7" s="6"/>
      <c r="F7" s="6"/>
      <c r="G7" s="6"/>
      <c r="H7" s="14"/>
      <c r="I7" s="6"/>
      <c r="J7" s="6"/>
      <c r="K7" s="6"/>
    </row>
    <row r="8" spans="2:14" ht="14.25" customHeight="1" thickBot="1" x14ac:dyDescent="0.75">
      <c r="E8" s="33"/>
      <c r="F8" s="6"/>
      <c r="G8" s="6"/>
      <c r="H8" s="14"/>
      <c r="I8" s="6"/>
      <c r="J8" s="6"/>
      <c r="K8" s="14" t="s">
        <v>42</v>
      </c>
      <c r="L8" s="52">
        <v>45383</v>
      </c>
      <c r="M8" s="36">
        <f>WEEKDAY($L$8)</f>
        <v>2</v>
      </c>
    </row>
    <row r="9" spans="2:14" ht="11.25" customHeight="1" x14ac:dyDescent="0.7">
      <c r="B9" s="54"/>
      <c r="C9" s="57" t="s">
        <v>0</v>
      </c>
      <c r="D9" s="60" t="s">
        <v>1</v>
      </c>
      <c r="E9" s="60" t="s">
        <v>2</v>
      </c>
      <c r="F9" s="60" t="s">
        <v>3</v>
      </c>
      <c r="G9" s="60" t="s">
        <v>4</v>
      </c>
      <c r="H9" s="60" t="s">
        <v>5</v>
      </c>
      <c r="I9" s="63" t="s">
        <v>6</v>
      </c>
      <c r="J9" s="66" t="s">
        <v>8</v>
      </c>
      <c r="K9" s="69" t="s">
        <v>50</v>
      </c>
      <c r="L9" s="71"/>
    </row>
    <row r="10" spans="2:14" ht="11.25" customHeight="1" x14ac:dyDescent="0.7">
      <c r="B10" s="55"/>
      <c r="C10" s="58"/>
      <c r="D10" s="61"/>
      <c r="E10" s="61"/>
      <c r="F10" s="61"/>
      <c r="G10" s="61"/>
      <c r="H10" s="61"/>
      <c r="I10" s="64"/>
      <c r="J10" s="67"/>
      <c r="K10" s="72" t="s">
        <v>49</v>
      </c>
      <c r="L10" s="74"/>
    </row>
    <row r="11" spans="2:14" s="8" customFormat="1" ht="26.25" customHeight="1" thickBot="1" x14ac:dyDescent="0.75">
      <c r="B11" s="56"/>
      <c r="C11" s="59"/>
      <c r="D11" s="62"/>
      <c r="E11" s="62"/>
      <c r="F11" s="62"/>
      <c r="G11" s="62"/>
      <c r="H11" s="62"/>
      <c r="I11" s="65"/>
      <c r="J11" s="68"/>
      <c r="K11" s="19" t="s">
        <v>10</v>
      </c>
      <c r="L11" s="37" t="s">
        <v>11</v>
      </c>
    </row>
    <row r="12" spans="2:14" s="8" customFormat="1" ht="18.75" customHeight="1" x14ac:dyDescent="0.7">
      <c r="B12" s="22" t="s">
        <v>7</v>
      </c>
      <c r="C12" s="34">
        <f>$L$8-($M$8-1)</f>
        <v>45382</v>
      </c>
      <c r="D12" s="34">
        <f>C12+1</f>
        <v>45383</v>
      </c>
      <c r="E12" s="34">
        <f t="shared" ref="E12:I12" si="0">D12+1</f>
        <v>45384</v>
      </c>
      <c r="F12" s="34">
        <f t="shared" si="0"/>
        <v>45385</v>
      </c>
      <c r="G12" s="34">
        <f t="shared" si="0"/>
        <v>45386</v>
      </c>
      <c r="H12" s="34">
        <f t="shared" si="0"/>
        <v>45387</v>
      </c>
      <c r="I12" s="34">
        <f t="shared" si="0"/>
        <v>45388</v>
      </c>
      <c r="J12" s="77"/>
      <c r="K12" s="79">
        <f>COUNTIF(C13:I13,"&lt;&gt;対象外")</f>
        <v>7</v>
      </c>
      <c r="L12" s="103">
        <f>COUNTIF(C13:I13,"*休工*")</f>
        <v>0</v>
      </c>
    </row>
    <row r="13" spans="2:14" s="8" customFormat="1" ht="26.25" customHeight="1" x14ac:dyDescent="0.7">
      <c r="B13" s="17" t="s">
        <v>43</v>
      </c>
      <c r="C13" s="10"/>
      <c r="D13" s="10"/>
      <c r="E13" s="10"/>
      <c r="F13" s="10"/>
      <c r="G13" s="10"/>
      <c r="H13" s="10"/>
      <c r="I13" s="10"/>
      <c r="J13" s="78"/>
      <c r="K13" s="80"/>
      <c r="L13" s="104"/>
    </row>
    <row r="14" spans="2:14" s="8" customFormat="1" ht="26.25" customHeight="1" thickBot="1" x14ac:dyDescent="0.75">
      <c r="B14" s="28" t="s">
        <v>8</v>
      </c>
      <c r="C14" s="25"/>
      <c r="D14" s="25"/>
      <c r="E14" s="25"/>
      <c r="F14" s="25"/>
      <c r="G14" s="25"/>
      <c r="H14" s="25"/>
      <c r="I14" s="25"/>
      <c r="J14" s="78"/>
      <c r="K14" s="81"/>
      <c r="L14" s="105"/>
    </row>
    <row r="15" spans="2:14" s="8" customFormat="1" ht="18.75" customHeight="1" x14ac:dyDescent="0.7">
      <c r="B15" s="32" t="s">
        <v>38</v>
      </c>
      <c r="C15" s="35">
        <f>I12+1</f>
        <v>45389</v>
      </c>
      <c r="D15" s="35">
        <f>C15+1</f>
        <v>45390</v>
      </c>
      <c r="E15" s="35">
        <f t="shared" ref="E15:I15" si="1">D15+1</f>
        <v>45391</v>
      </c>
      <c r="F15" s="35">
        <f t="shared" si="1"/>
        <v>45392</v>
      </c>
      <c r="G15" s="35">
        <f t="shared" si="1"/>
        <v>45393</v>
      </c>
      <c r="H15" s="35">
        <f t="shared" si="1"/>
        <v>45394</v>
      </c>
      <c r="I15" s="35">
        <f t="shared" si="1"/>
        <v>45395</v>
      </c>
      <c r="J15" s="91"/>
      <c r="K15" s="79">
        <f>COUNTIF(C16:I16,"&lt;&gt;対象外")</f>
        <v>7</v>
      </c>
      <c r="L15" s="103">
        <f>COUNTIF(C16:I16,"*休工*")</f>
        <v>0</v>
      </c>
    </row>
    <row r="16" spans="2:14" s="8" customFormat="1" ht="26.25" customHeight="1" x14ac:dyDescent="0.7">
      <c r="B16" s="17" t="s">
        <v>43</v>
      </c>
      <c r="C16" s="10"/>
      <c r="D16" s="10"/>
      <c r="E16" s="10"/>
      <c r="F16" s="10"/>
      <c r="G16" s="10"/>
      <c r="H16" s="10"/>
      <c r="I16" s="10"/>
      <c r="J16" s="92"/>
      <c r="K16" s="80"/>
      <c r="L16" s="104"/>
    </row>
    <row r="17" spans="2:12" s="8" customFormat="1" ht="26.25" customHeight="1" thickBot="1" x14ac:dyDescent="0.75">
      <c r="B17" s="29" t="s">
        <v>8</v>
      </c>
      <c r="C17" s="26"/>
      <c r="D17" s="26"/>
      <c r="E17" s="26"/>
      <c r="F17" s="26"/>
      <c r="G17" s="26"/>
      <c r="H17" s="26"/>
      <c r="I17" s="26"/>
      <c r="J17" s="93"/>
      <c r="K17" s="81"/>
      <c r="L17" s="105"/>
    </row>
    <row r="18" spans="2:12" s="8" customFormat="1" ht="18.75" customHeight="1" x14ac:dyDescent="0.7">
      <c r="B18" s="22" t="s">
        <v>7</v>
      </c>
      <c r="C18" s="34">
        <f>I15+1</f>
        <v>45396</v>
      </c>
      <c r="D18" s="34">
        <f>C18+1</f>
        <v>45397</v>
      </c>
      <c r="E18" s="34">
        <f t="shared" ref="E18:I18" si="2">D18+1</f>
        <v>45398</v>
      </c>
      <c r="F18" s="34">
        <f t="shared" si="2"/>
        <v>45399</v>
      </c>
      <c r="G18" s="34">
        <f t="shared" si="2"/>
        <v>45400</v>
      </c>
      <c r="H18" s="34">
        <f t="shared" si="2"/>
        <v>45401</v>
      </c>
      <c r="I18" s="34">
        <f t="shared" si="2"/>
        <v>45402</v>
      </c>
      <c r="J18" s="88"/>
      <c r="K18" s="79">
        <f t="shared" ref="K18" si="3">COUNTIF(C19:I19,"&lt;&gt;対象外")</f>
        <v>7</v>
      </c>
      <c r="L18" s="103">
        <f>COUNTIF(C19:I19,"*休工*")</f>
        <v>0</v>
      </c>
    </row>
    <row r="19" spans="2:12" s="8" customFormat="1" ht="26.25" customHeight="1" x14ac:dyDescent="0.7">
      <c r="B19" s="17" t="s">
        <v>43</v>
      </c>
      <c r="C19" s="10"/>
      <c r="D19" s="10"/>
      <c r="E19" s="10"/>
      <c r="F19" s="10"/>
      <c r="G19" s="10"/>
      <c r="H19" s="10"/>
      <c r="I19" s="10"/>
      <c r="J19" s="89"/>
      <c r="K19" s="80"/>
      <c r="L19" s="104"/>
    </row>
    <row r="20" spans="2:12" s="8" customFormat="1" ht="26.25" customHeight="1" thickBot="1" x14ac:dyDescent="0.75">
      <c r="B20" s="29" t="s">
        <v>8</v>
      </c>
      <c r="C20" s="26"/>
      <c r="D20" s="26"/>
      <c r="E20" s="26"/>
      <c r="F20" s="26"/>
      <c r="G20" s="26"/>
      <c r="H20" s="26"/>
      <c r="I20" s="26"/>
      <c r="J20" s="90"/>
      <c r="K20" s="81"/>
      <c r="L20" s="105"/>
    </row>
    <row r="21" spans="2:12" s="8" customFormat="1" ht="18.75" customHeight="1" x14ac:dyDescent="0.7">
      <c r="B21" s="32" t="s">
        <v>7</v>
      </c>
      <c r="C21" s="35">
        <f>I18+1</f>
        <v>45403</v>
      </c>
      <c r="D21" s="35">
        <f>C21+1</f>
        <v>45404</v>
      </c>
      <c r="E21" s="35">
        <f t="shared" ref="E21:I21" si="4">D21+1</f>
        <v>45405</v>
      </c>
      <c r="F21" s="35">
        <f t="shared" si="4"/>
        <v>45406</v>
      </c>
      <c r="G21" s="35">
        <f t="shared" si="4"/>
        <v>45407</v>
      </c>
      <c r="H21" s="35">
        <f t="shared" si="4"/>
        <v>45408</v>
      </c>
      <c r="I21" s="35">
        <f t="shared" si="4"/>
        <v>45409</v>
      </c>
      <c r="J21" s="88"/>
      <c r="K21" s="79">
        <f t="shared" ref="K21" si="5">COUNTIF(C22:I22,"&lt;&gt;対象外")</f>
        <v>7</v>
      </c>
      <c r="L21" s="103">
        <f t="shared" ref="L21" si="6">COUNTIF(C22:I22,"*休工*")</f>
        <v>0</v>
      </c>
    </row>
    <row r="22" spans="2:12" s="8" customFormat="1" ht="26.25" customHeight="1" x14ac:dyDescent="0.7">
      <c r="B22" s="17" t="s">
        <v>43</v>
      </c>
      <c r="C22" s="10"/>
      <c r="D22" s="10"/>
      <c r="E22" s="10"/>
      <c r="F22" s="10"/>
      <c r="G22" s="10"/>
      <c r="H22" s="10"/>
      <c r="I22" s="10"/>
      <c r="J22" s="89"/>
      <c r="K22" s="80"/>
      <c r="L22" s="104"/>
    </row>
    <row r="23" spans="2:12" s="8" customFormat="1" ht="26.25" customHeight="1" thickBot="1" x14ac:dyDescent="0.75">
      <c r="B23" s="29" t="s">
        <v>8</v>
      </c>
      <c r="C23" s="26"/>
      <c r="D23" s="26"/>
      <c r="E23" s="26"/>
      <c r="F23" s="26"/>
      <c r="G23" s="26"/>
      <c r="H23" s="26"/>
      <c r="I23" s="26"/>
      <c r="J23" s="90"/>
      <c r="K23" s="81"/>
      <c r="L23" s="105"/>
    </row>
    <row r="24" spans="2:12" s="8" customFormat="1" ht="18.75" customHeight="1" x14ac:dyDescent="0.7">
      <c r="B24" s="22" t="s">
        <v>7</v>
      </c>
      <c r="C24" s="35">
        <f>I21+1</f>
        <v>45410</v>
      </c>
      <c r="D24" s="35">
        <f>C24+1</f>
        <v>45411</v>
      </c>
      <c r="E24" s="35">
        <f t="shared" ref="E24:I24" si="7">D24+1</f>
        <v>45412</v>
      </c>
      <c r="F24" s="35">
        <f t="shared" si="7"/>
        <v>45413</v>
      </c>
      <c r="G24" s="35">
        <f t="shared" si="7"/>
        <v>45414</v>
      </c>
      <c r="H24" s="35">
        <f t="shared" si="7"/>
        <v>45415</v>
      </c>
      <c r="I24" s="35">
        <f t="shared" si="7"/>
        <v>45416</v>
      </c>
      <c r="J24" s="88"/>
      <c r="K24" s="79">
        <f t="shared" ref="K24" si="8">COUNTIF(C25:I25,"&lt;&gt;対象外")</f>
        <v>7</v>
      </c>
      <c r="L24" s="103">
        <f t="shared" ref="L24" si="9">COUNTIF(C25:I25,"*休工*")</f>
        <v>0</v>
      </c>
    </row>
    <row r="25" spans="2:12" s="8" customFormat="1" ht="26.25" customHeight="1" x14ac:dyDescent="0.7">
      <c r="B25" s="17" t="s">
        <v>43</v>
      </c>
      <c r="C25" s="10"/>
      <c r="D25" s="10"/>
      <c r="E25" s="10"/>
      <c r="F25" s="10"/>
      <c r="G25" s="10"/>
      <c r="H25" s="10"/>
      <c r="I25" s="10"/>
      <c r="J25" s="89"/>
      <c r="K25" s="80"/>
      <c r="L25" s="104"/>
    </row>
    <row r="26" spans="2:12" s="8" customFormat="1" ht="26.25" customHeight="1" thickBot="1" x14ac:dyDescent="0.75">
      <c r="B26" s="29" t="s">
        <v>8</v>
      </c>
      <c r="C26" s="26"/>
      <c r="D26" s="26"/>
      <c r="E26" s="26"/>
      <c r="F26" s="26"/>
      <c r="G26" s="26"/>
      <c r="H26" s="26"/>
      <c r="I26" s="26"/>
      <c r="J26" s="90"/>
      <c r="K26" s="81"/>
      <c r="L26" s="105"/>
    </row>
    <row r="27" spans="2:12" s="8" customFormat="1" ht="18.75" customHeight="1" x14ac:dyDescent="0.7">
      <c r="B27" s="32" t="s">
        <v>7</v>
      </c>
      <c r="C27" s="35">
        <f>I24+1</f>
        <v>45417</v>
      </c>
      <c r="D27" s="35">
        <f>C27+1</f>
        <v>45418</v>
      </c>
      <c r="E27" s="35">
        <f t="shared" ref="E27:I27" si="10">D27+1</f>
        <v>45419</v>
      </c>
      <c r="F27" s="35">
        <f t="shared" si="10"/>
        <v>45420</v>
      </c>
      <c r="G27" s="35">
        <f t="shared" si="10"/>
        <v>45421</v>
      </c>
      <c r="H27" s="35">
        <f t="shared" si="10"/>
        <v>45422</v>
      </c>
      <c r="I27" s="35">
        <f t="shared" si="10"/>
        <v>45423</v>
      </c>
      <c r="J27" s="88"/>
      <c r="K27" s="79">
        <f t="shared" ref="K27" si="11">COUNTIF(C28:I28,"&lt;&gt;対象外")</f>
        <v>7</v>
      </c>
      <c r="L27" s="103">
        <f t="shared" ref="L27" si="12">COUNTIF(C28:I28,"*休工*")</f>
        <v>0</v>
      </c>
    </row>
    <row r="28" spans="2:12" s="8" customFormat="1" ht="26.25" customHeight="1" x14ac:dyDescent="0.7">
      <c r="B28" s="17" t="s">
        <v>43</v>
      </c>
      <c r="C28" s="10"/>
      <c r="D28" s="10"/>
      <c r="E28" s="10"/>
      <c r="F28" s="10"/>
      <c r="G28" s="10"/>
      <c r="H28" s="10"/>
      <c r="I28" s="10"/>
      <c r="J28" s="89"/>
      <c r="K28" s="80"/>
      <c r="L28" s="104"/>
    </row>
    <row r="29" spans="2:12" s="8" customFormat="1" ht="26.25" customHeight="1" thickBot="1" x14ac:dyDescent="0.75">
      <c r="B29" s="29" t="s">
        <v>8</v>
      </c>
      <c r="C29" s="26"/>
      <c r="D29" s="26"/>
      <c r="E29" s="26"/>
      <c r="F29" s="26"/>
      <c r="G29" s="26"/>
      <c r="H29" s="26"/>
      <c r="I29" s="26"/>
      <c r="J29" s="90"/>
      <c r="K29" s="81"/>
      <c r="L29" s="105"/>
    </row>
    <row r="30" spans="2:12" s="8" customFormat="1" ht="18.75" customHeight="1" x14ac:dyDescent="0.7">
      <c r="B30" s="32" t="s">
        <v>38</v>
      </c>
      <c r="C30" s="35">
        <f>I27+1</f>
        <v>45424</v>
      </c>
      <c r="D30" s="35">
        <f>C30+1</f>
        <v>45425</v>
      </c>
      <c r="E30" s="35">
        <f t="shared" ref="E30:I30" si="13">D30+1</f>
        <v>45426</v>
      </c>
      <c r="F30" s="35">
        <f t="shared" si="13"/>
        <v>45427</v>
      </c>
      <c r="G30" s="35">
        <f t="shared" si="13"/>
        <v>45428</v>
      </c>
      <c r="H30" s="35">
        <f t="shared" si="13"/>
        <v>45429</v>
      </c>
      <c r="I30" s="35">
        <f t="shared" si="13"/>
        <v>45430</v>
      </c>
      <c r="J30" s="88"/>
      <c r="K30" s="79">
        <f t="shared" ref="K30" si="14">COUNTIF(C31:I31,"&lt;&gt;対象外")</f>
        <v>7</v>
      </c>
      <c r="L30" s="103">
        <f t="shared" ref="L30" si="15">COUNTIF(C31:I31,"*休工*")</f>
        <v>0</v>
      </c>
    </row>
    <row r="31" spans="2:12" s="8" customFormat="1" ht="26.25" customHeight="1" x14ac:dyDescent="0.7">
      <c r="B31" s="17" t="s">
        <v>43</v>
      </c>
      <c r="C31" s="10"/>
      <c r="D31" s="10"/>
      <c r="E31" s="10"/>
      <c r="F31" s="10"/>
      <c r="G31" s="10"/>
      <c r="H31" s="10"/>
      <c r="I31" s="10"/>
      <c r="J31" s="89"/>
      <c r="K31" s="80"/>
      <c r="L31" s="104"/>
    </row>
    <row r="32" spans="2:12" s="8" customFormat="1" ht="26.25" customHeight="1" thickBot="1" x14ac:dyDescent="0.75">
      <c r="B32" s="29" t="s">
        <v>8</v>
      </c>
      <c r="C32" s="26"/>
      <c r="D32" s="26"/>
      <c r="E32" s="26"/>
      <c r="F32" s="26"/>
      <c r="G32" s="26"/>
      <c r="H32" s="26"/>
      <c r="I32" s="26"/>
      <c r="J32" s="90"/>
      <c r="K32" s="81"/>
      <c r="L32" s="105"/>
    </row>
    <row r="33" spans="2:12" s="8" customFormat="1" ht="18.75" customHeight="1" x14ac:dyDescent="0.7">
      <c r="B33" s="22" t="s">
        <v>7</v>
      </c>
      <c r="C33" s="35">
        <f>I30+1</f>
        <v>45431</v>
      </c>
      <c r="D33" s="35">
        <f>C33+1</f>
        <v>45432</v>
      </c>
      <c r="E33" s="35">
        <f t="shared" ref="E33:I33" si="16">D33+1</f>
        <v>45433</v>
      </c>
      <c r="F33" s="35">
        <f t="shared" si="16"/>
        <v>45434</v>
      </c>
      <c r="G33" s="35">
        <f t="shared" si="16"/>
        <v>45435</v>
      </c>
      <c r="H33" s="35">
        <f t="shared" si="16"/>
        <v>45436</v>
      </c>
      <c r="I33" s="35">
        <f t="shared" si="16"/>
        <v>45437</v>
      </c>
      <c r="J33" s="88"/>
      <c r="K33" s="79">
        <f t="shared" ref="K33" si="17">COUNTIF(C34:I34,"&lt;&gt;対象外")</f>
        <v>7</v>
      </c>
      <c r="L33" s="103">
        <f t="shared" ref="L33" si="18">COUNTIF(C34:I34,"*休工*")</f>
        <v>0</v>
      </c>
    </row>
    <row r="34" spans="2:12" s="8" customFormat="1" ht="26.25" customHeight="1" x14ac:dyDescent="0.7">
      <c r="B34" s="17" t="s">
        <v>43</v>
      </c>
      <c r="C34" s="10"/>
      <c r="D34" s="10"/>
      <c r="E34" s="10"/>
      <c r="F34" s="10"/>
      <c r="G34" s="10"/>
      <c r="H34" s="10"/>
      <c r="I34" s="10"/>
      <c r="J34" s="89"/>
      <c r="K34" s="80"/>
      <c r="L34" s="104"/>
    </row>
    <row r="35" spans="2:12" s="8" customFormat="1" ht="26.25" customHeight="1" thickBot="1" x14ac:dyDescent="0.75">
      <c r="B35" s="29" t="s">
        <v>8</v>
      </c>
      <c r="C35" s="26"/>
      <c r="D35" s="26"/>
      <c r="E35" s="26"/>
      <c r="F35" s="26"/>
      <c r="G35" s="26"/>
      <c r="H35" s="26"/>
      <c r="I35" s="26"/>
      <c r="J35" s="90"/>
      <c r="K35" s="81"/>
      <c r="L35" s="105"/>
    </row>
    <row r="36" spans="2:12" s="8" customFormat="1" ht="18.75" customHeight="1" x14ac:dyDescent="0.7">
      <c r="B36" s="32" t="s">
        <v>7</v>
      </c>
      <c r="C36" s="35">
        <f>I33+1</f>
        <v>45438</v>
      </c>
      <c r="D36" s="35">
        <f>C36+1</f>
        <v>45439</v>
      </c>
      <c r="E36" s="35">
        <f t="shared" ref="E36:I36" si="19">D36+1</f>
        <v>45440</v>
      </c>
      <c r="F36" s="35">
        <f t="shared" si="19"/>
        <v>45441</v>
      </c>
      <c r="G36" s="35">
        <f t="shared" si="19"/>
        <v>45442</v>
      </c>
      <c r="H36" s="35">
        <f t="shared" si="19"/>
        <v>45443</v>
      </c>
      <c r="I36" s="35">
        <f t="shared" si="19"/>
        <v>45444</v>
      </c>
      <c r="J36" s="88"/>
      <c r="K36" s="79">
        <f t="shared" ref="K36" si="20">COUNTIF(C37:I37,"&lt;&gt;対象外")</f>
        <v>7</v>
      </c>
      <c r="L36" s="103">
        <f t="shared" ref="L36" si="21">COUNTIF(C37:I37,"*休工*")</f>
        <v>0</v>
      </c>
    </row>
    <row r="37" spans="2:12" s="8" customFormat="1" ht="26.25" customHeight="1" x14ac:dyDescent="0.7">
      <c r="B37" s="17" t="s">
        <v>43</v>
      </c>
      <c r="C37" s="10"/>
      <c r="D37" s="10"/>
      <c r="E37" s="10"/>
      <c r="F37" s="10"/>
      <c r="G37" s="10"/>
      <c r="H37" s="10"/>
      <c r="I37" s="10"/>
      <c r="J37" s="89"/>
      <c r="K37" s="80"/>
      <c r="L37" s="104"/>
    </row>
    <row r="38" spans="2:12" s="8" customFormat="1" ht="26.25" customHeight="1" thickBot="1" x14ac:dyDescent="0.75">
      <c r="B38" s="29" t="s">
        <v>8</v>
      </c>
      <c r="C38" s="26"/>
      <c r="D38" s="26"/>
      <c r="E38" s="26"/>
      <c r="F38" s="26"/>
      <c r="G38" s="26"/>
      <c r="H38" s="26"/>
      <c r="I38" s="26"/>
      <c r="J38" s="90"/>
      <c r="K38" s="81"/>
      <c r="L38" s="105"/>
    </row>
    <row r="39" spans="2:12" s="8" customFormat="1" ht="18.75" customHeight="1" x14ac:dyDescent="0.7">
      <c r="B39" s="22" t="s">
        <v>7</v>
      </c>
      <c r="C39" s="35">
        <f>I36+1</f>
        <v>45445</v>
      </c>
      <c r="D39" s="35">
        <f>C39+1</f>
        <v>45446</v>
      </c>
      <c r="E39" s="35">
        <f t="shared" ref="E39:I39" si="22">D39+1</f>
        <v>45447</v>
      </c>
      <c r="F39" s="35">
        <f t="shared" si="22"/>
        <v>45448</v>
      </c>
      <c r="G39" s="35">
        <f t="shared" si="22"/>
        <v>45449</v>
      </c>
      <c r="H39" s="35">
        <f t="shared" si="22"/>
        <v>45450</v>
      </c>
      <c r="I39" s="35">
        <f t="shared" si="22"/>
        <v>45451</v>
      </c>
      <c r="J39" s="88"/>
      <c r="K39" s="79">
        <f t="shared" ref="K39" si="23">COUNTIF(C40:I40,"&lt;&gt;対象外")</f>
        <v>7</v>
      </c>
      <c r="L39" s="103">
        <f t="shared" ref="L39" si="24">COUNTIF(C40:I40,"*休工*")</f>
        <v>0</v>
      </c>
    </row>
    <row r="40" spans="2:12" s="8" customFormat="1" ht="26.25" customHeight="1" x14ac:dyDescent="0.7">
      <c r="B40" s="17" t="s">
        <v>43</v>
      </c>
      <c r="C40" s="10"/>
      <c r="D40" s="10"/>
      <c r="E40" s="10"/>
      <c r="F40" s="10"/>
      <c r="G40" s="10"/>
      <c r="H40" s="10"/>
      <c r="I40" s="10"/>
      <c r="J40" s="89"/>
      <c r="K40" s="80"/>
      <c r="L40" s="104"/>
    </row>
    <row r="41" spans="2:12" s="8" customFormat="1" ht="26.25" customHeight="1" thickBot="1" x14ac:dyDescent="0.75">
      <c r="B41" s="29" t="s">
        <v>8</v>
      </c>
      <c r="C41" s="26"/>
      <c r="D41" s="26"/>
      <c r="E41" s="26"/>
      <c r="F41" s="26"/>
      <c r="G41" s="26"/>
      <c r="H41" s="26"/>
      <c r="I41" s="26"/>
      <c r="J41" s="90"/>
      <c r="K41" s="81"/>
      <c r="L41" s="105"/>
    </row>
    <row r="42" spans="2:12" s="8" customFormat="1" ht="18.75" customHeight="1" x14ac:dyDescent="0.7">
      <c r="B42" s="32" t="s">
        <v>38</v>
      </c>
      <c r="C42" s="35">
        <f>I39+1</f>
        <v>45452</v>
      </c>
      <c r="D42" s="35">
        <f>C42+1</f>
        <v>45453</v>
      </c>
      <c r="E42" s="35">
        <f t="shared" ref="E42:I42" si="25">D42+1</f>
        <v>45454</v>
      </c>
      <c r="F42" s="35">
        <f t="shared" si="25"/>
        <v>45455</v>
      </c>
      <c r="G42" s="35">
        <f t="shared" si="25"/>
        <v>45456</v>
      </c>
      <c r="H42" s="35">
        <f t="shared" si="25"/>
        <v>45457</v>
      </c>
      <c r="I42" s="35">
        <f t="shared" si="25"/>
        <v>45458</v>
      </c>
      <c r="J42" s="91"/>
      <c r="K42" s="79">
        <f>COUNTIF(C43:I43,"&lt;&gt;対象外")</f>
        <v>7</v>
      </c>
      <c r="L42" s="103">
        <f>COUNTIF(C43:I43,"*休工*")</f>
        <v>0</v>
      </c>
    </row>
    <row r="43" spans="2:12" s="8" customFormat="1" ht="26.25" customHeight="1" x14ac:dyDescent="0.7">
      <c r="B43" s="17" t="s">
        <v>43</v>
      </c>
      <c r="C43" s="10"/>
      <c r="D43" s="10"/>
      <c r="E43" s="10"/>
      <c r="F43" s="10"/>
      <c r="G43" s="10"/>
      <c r="H43" s="10"/>
      <c r="I43" s="10"/>
      <c r="J43" s="92"/>
      <c r="K43" s="80"/>
      <c r="L43" s="104"/>
    </row>
    <row r="44" spans="2:12" s="8" customFormat="1" ht="26.25" customHeight="1" thickBot="1" x14ac:dyDescent="0.75">
      <c r="B44" s="29" t="s">
        <v>8</v>
      </c>
      <c r="C44" s="26"/>
      <c r="D44" s="26"/>
      <c r="E44" s="26"/>
      <c r="F44" s="26"/>
      <c r="G44" s="26"/>
      <c r="H44" s="26"/>
      <c r="I44" s="26"/>
      <c r="J44" s="93"/>
      <c r="K44" s="81"/>
      <c r="L44" s="105"/>
    </row>
    <row r="45" spans="2:12" s="8" customFormat="1" ht="18.75" customHeight="1" x14ac:dyDescent="0.7">
      <c r="B45" s="22" t="s">
        <v>7</v>
      </c>
      <c r="C45" s="34">
        <f>I42+1</f>
        <v>45459</v>
      </c>
      <c r="D45" s="34">
        <f>C45+1</f>
        <v>45460</v>
      </c>
      <c r="E45" s="34">
        <f t="shared" ref="E45:I45" si="26">D45+1</f>
        <v>45461</v>
      </c>
      <c r="F45" s="34">
        <f t="shared" si="26"/>
        <v>45462</v>
      </c>
      <c r="G45" s="34">
        <f t="shared" si="26"/>
        <v>45463</v>
      </c>
      <c r="H45" s="34">
        <f t="shared" si="26"/>
        <v>45464</v>
      </c>
      <c r="I45" s="34">
        <f t="shared" si="26"/>
        <v>45465</v>
      </c>
      <c r="J45" s="88"/>
      <c r="K45" s="79">
        <f t="shared" ref="K45" si="27">COUNTIF(C46:I46,"&lt;&gt;対象外")</f>
        <v>7</v>
      </c>
      <c r="L45" s="103">
        <f>COUNTIF(C46:I46,"*休工*")</f>
        <v>0</v>
      </c>
    </row>
    <row r="46" spans="2:12" s="8" customFormat="1" ht="26.25" customHeight="1" x14ac:dyDescent="0.7">
      <c r="B46" s="17" t="s">
        <v>43</v>
      </c>
      <c r="C46" s="10"/>
      <c r="D46" s="10"/>
      <c r="E46" s="10"/>
      <c r="F46" s="10"/>
      <c r="G46" s="10"/>
      <c r="H46" s="10"/>
      <c r="I46" s="10"/>
      <c r="J46" s="89"/>
      <c r="K46" s="80"/>
      <c r="L46" s="104"/>
    </row>
    <row r="47" spans="2:12" s="8" customFormat="1" ht="26.25" customHeight="1" thickBot="1" x14ac:dyDescent="0.75">
      <c r="B47" s="29" t="s">
        <v>8</v>
      </c>
      <c r="C47" s="26"/>
      <c r="D47" s="26"/>
      <c r="E47" s="26"/>
      <c r="F47" s="26"/>
      <c r="G47" s="26"/>
      <c r="H47" s="26"/>
      <c r="I47" s="26"/>
      <c r="J47" s="90"/>
      <c r="K47" s="81"/>
      <c r="L47" s="105"/>
    </row>
    <row r="48" spans="2:12" s="8" customFormat="1" ht="18.75" customHeight="1" x14ac:dyDescent="0.7">
      <c r="B48" s="32" t="s">
        <v>7</v>
      </c>
      <c r="C48" s="35">
        <f>I45+1</f>
        <v>45466</v>
      </c>
      <c r="D48" s="35">
        <f>C48+1</f>
        <v>45467</v>
      </c>
      <c r="E48" s="35">
        <f t="shared" ref="E48:I48" si="28">D48+1</f>
        <v>45468</v>
      </c>
      <c r="F48" s="35">
        <f t="shared" si="28"/>
        <v>45469</v>
      </c>
      <c r="G48" s="35">
        <f t="shared" si="28"/>
        <v>45470</v>
      </c>
      <c r="H48" s="35">
        <f t="shared" si="28"/>
        <v>45471</v>
      </c>
      <c r="I48" s="35">
        <f t="shared" si="28"/>
        <v>45472</v>
      </c>
      <c r="J48" s="88"/>
      <c r="K48" s="79">
        <f t="shared" ref="K48" si="29">COUNTIF(C49:I49,"&lt;&gt;対象外")</f>
        <v>7</v>
      </c>
      <c r="L48" s="103">
        <f t="shared" ref="L48" si="30">COUNTIF(C49:I49,"*休工*")</f>
        <v>0</v>
      </c>
    </row>
    <row r="49" spans="2:12" s="8" customFormat="1" ht="26.25" customHeight="1" x14ac:dyDescent="0.7">
      <c r="B49" s="17" t="s">
        <v>43</v>
      </c>
      <c r="C49" s="10"/>
      <c r="D49" s="10"/>
      <c r="E49" s="10"/>
      <c r="F49" s="10"/>
      <c r="G49" s="10"/>
      <c r="H49" s="10"/>
      <c r="I49" s="10"/>
      <c r="J49" s="89"/>
      <c r="K49" s="80"/>
      <c r="L49" s="104"/>
    </row>
    <row r="50" spans="2:12" s="8" customFormat="1" ht="26.25" customHeight="1" thickBot="1" x14ac:dyDescent="0.75">
      <c r="B50" s="29" t="s">
        <v>8</v>
      </c>
      <c r="C50" s="26"/>
      <c r="D50" s="26"/>
      <c r="E50" s="26"/>
      <c r="F50" s="26"/>
      <c r="G50" s="26"/>
      <c r="H50" s="26"/>
      <c r="I50" s="26"/>
      <c r="J50" s="90"/>
      <c r="K50" s="81"/>
      <c r="L50" s="105"/>
    </row>
    <row r="51" spans="2:12" s="8" customFormat="1" ht="18.75" customHeight="1" x14ac:dyDescent="0.7">
      <c r="B51" s="22" t="s">
        <v>7</v>
      </c>
      <c r="C51" s="35">
        <f>I48+1</f>
        <v>45473</v>
      </c>
      <c r="D51" s="35">
        <f>C51+1</f>
        <v>45474</v>
      </c>
      <c r="E51" s="35">
        <f t="shared" ref="E51:I51" si="31">D51+1</f>
        <v>45475</v>
      </c>
      <c r="F51" s="35">
        <f t="shared" si="31"/>
        <v>45476</v>
      </c>
      <c r="G51" s="35">
        <f t="shared" si="31"/>
        <v>45477</v>
      </c>
      <c r="H51" s="35">
        <f t="shared" si="31"/>
        <v>45478</v>
      </c>
      <c r="I51" s="35">
        <f t="shared" si="31"/>
        <v>45479</v>
      </c>
      <c r="J51" s="88"/>
      <c r="K51" s="79">
        <f t="shared" ref="K51" si="32">COUNTIF(C52:I52,"&lt;&gt;対象外")</f>
        <v>7</v>
      </c>
      <c r="L51" s="103">
        <f t="shared" ref="L51" si="33">COUNTIF(C52:I52,"*休工*")</f>
        <v>0</v>
      </c>
    </row>
    <row r="52" spans="2:12" s="8" customFormat="1" ht="26.25" customHeight="1" x14ac:dyDescent="0.7">
      <c r="B52" s="17" t="s">
        <v>43</v>
      </c>
      <c r="C52" s="10"/>
      <c r="D52" s="10"/>
      <c r="E52" s="10"/>
      <c r="F52" s="10"/>
      <c r="G52" s="10"/>
      <c r="H52" s="10"/>
      <c r="I52" s="10"/>
      <c r="J52" s="89"/>
      <c r="K52" s="80"/>
      <c r="L52" s="104"/>
    </row>
    <row r="53" spans="2:12" s="8" customFormat="1" ht="26.25" customHeight="1" thickBot="1" x14ac:dyDescent="0.75">
      <c r="B53" s="29" t="s">
        <v>8</v>
      </c>
      <c r="C53" s="26"/>
      <c r="D53" s="26"/>
      <c r="E53" s="26"/>
      <c r="F53" s="26"/>
      <c r="G53" s="26"/>
      <c r="H53" s="26"/>
      <c r="I53" s="26"/>
      <c r="J53" s="90"/>
      <c r="K53" s="81"/>
      <c r="L53" s="105"/>
    </row>
    <row r="54" spans="2:12" s="8" customFormat="1" ht="18.75" customHeight="1" x14ac:dyDescent="0.7">
      <c r="B54" s="32" t="s">
        <v>7</v>
      </c>
      <c r="C54" s="35">
        <f>I51+1</f>
        <v>45480</v>
      </c>
      <c r="D54" s="35">
        <f>C54+1</f>
        <v>45481</v>
      </c>
      <c r="E54" s="35">
        <f t="shared" ref="E54:I54" si="34">D54+1</f>
        <v>45482</v>
      </c>
      <c r="F54" s="35">
        <f t="shared" si="34"/>
        <v>45483</v>
      </c>
      <c r="G54" s="35">
        <f t="shared" si="34"/>
        <v>45484</v>
      </c>
      <c r="H54" s="35">
        <f t="shared" si="34"/>
        <v>45485</v>
      </c>
      <c r="I54" s="35">
        <f t="shared" si="34"/>
        <v>45486</v>
      </c>
      <c r="J54" s="88"/>
      <c r="K54" s="79">
        <f t="shared" ref="K54" si="35">COUNTIF(C55:I55,"&lt;&gt;対象外")</f>
        <v>7</v>
      </c>
      <c r="L54" s="103">
        <f t="shared" ref="L54" si="36">COUNTIF(C55:I55,"*休工*")</f>
        <v>0</v>
      </c>
    </row>
    <row r="55" spans="2:12" s="8" customFormat="1" ht="26.25" customHeight="1" x14ac:dyDescent="0.7">
      <c r="B55" s="17" t="s">
        <v>43</v>
      </c>
      <c r="C55" s="10"/>
      <c r="D55" s="10"/>
      <c r="E55" s="10"/>
      <c r="F55" s="10"/>
      <c r="G55" s="10"/>
      <c r="H55" s="10"/>
      <c r="I55" s="10"/>
      <c r="J55" s="89"/>
      <c r="K55" s="80"/>
      <c r="L55" s="104"/>
    </row>
    <row r="56" spans="2:12" s="8" customFormat="1" ht="26.25" customHeight="1" thickBot="1" x14ac:dyDescent="0.75">
      <c r="B56" s="29" t="s">
        <v>8</v>
      </c>
      <c r="C56" s="26"/>
      <c r="D56" s="26"/>
      <c r="E56" s="26"/>
      <c r="F56" s="26"/>
      <c r="G56" s="26"/>
      <c r="H56" s="26"/>
      <c r="I56" s="26"/>
      <c r="J56" s="90"/>
      <c r="K56" s="81"/>
      <c r="L56" s="105"/>
    </row>
    <row r="57" spans="2:12" s="8" customFormat="1" ht="18.75" customHeight="1" x14ac:dyDescent="0.7">
      <c r="B57" s="32" t="s">
        <v>38</v>
      </c>
      <c r="C57" s="35">
        <f>I54+1</f>
        <v>45487</v>
      </c>
      <c r="D57" s="35">
        <f>C57+1</f>
        <v>45488</v>
      </c>
      <c r="E57" s="35">
        <f t="shared" ref="E57:I57" si="37">D57+1</f>
        <v>45489</v>
      </c>
      <c r="F57" s="35">
        <f t="shared" si="37"/>
        <v>45490</v>
      </c>
      <c r="G57" s="35">
        <f t="shared" si="37"/>
        <v>45491</v>
      </c>
      <c r="H57" s="35">
        <f t="shared" si="37"/>
        <v>45492</v>
      </c>
      <c r="I57" s="35">
        <f t="shared" si="37"/>
        <v>45493</v>
      </c>
      <c r="J57" s="88"/>
      <c r="K57" s="79">
        <f t="shared" ref="K57" si="38">COUNTIF(C58:I58,"&lt;&gt;対象外")</f>
        <v>7</v>
      </c>
      <c r="L57" s="103">
        <f t="shared" ref="L57" si="39">COUNTIF(C58:I58,"*休工*")</f>
        <v>0</v>
      </c>
    </row>
    <row r="58" spans="2:12" s="8" customFormat="1" ht="26.25" customHeight="1" x14ac:dyDescent="0.7">
      <c r="B58" s="17" t="s">
        <v>43</v>
      </c>
      <c r="C58" s="10"/>
      <c r="D58" s="10"/>
      <c r="E58" s="10"/>
      <c r="F58" s="10"/>
      <c r="G58" s="10"/>
      <c r="H58" s="10"/>
      <c r="I58" s="10"/>
      <c r="J58" s="89"/>
      <c r="K58" s="80"/>
      <c r="L58" s="104"/>
    </row>
    <row r="59" spans="2:12" s="8" customFormat="1" ht="26.25" customHeight="1" thickBot="1" x14ac:dyDescent="0.75">
      <c r="B59" s="29" t="s">
        <v>8</v>
      </c>
      <c r="C59" s="26"/>
      <c r="D59" s="26"/>
      <c r="E59" s="26"/>
      <c r="F59" s="26"/>
      <c r="G59" s="26"/>
      <c r="H59" s="26"/>
      <c r="I59" s="26"/>
      <c r="J59" s="90"/>
      <c r="K59" s="81"/>
      <c r="L59" s="105"/>
    </row>
    <row r="60" spans="2:12" s="8" customFormat="1" ht="18.75" customHeight="1" x14ac:dyDescent="0.7">
      <c r="B60" s="22" t="s">
        <v>7</v>
      </c>
      <c r="C60" s="35">
        <f>I57+1</f>
        <v>45494</v>
      </c>
      <c r="D60" s="35">
        <f>C60+1</f>
        <v>45495</v>
      </c>
      <c r="E60" s="35">
        <f t="shared" ref="E60:I60" si="40">D60+1</f>
        <v>45496</v>
      </c>
      <c r="F60" s="35">
        <f t="shared" si="40"/>
        <v>45497</v>
      </c>
      <c r="G60" s="35">
        <f t="shared" si="40"/>
        <v>45498</v>
      </c>
      <c r="H60" s="35">
        <f t="shared" si="40"/>
        <v>45499</v>
      </c>
      <c r="I60" s="35">
        <f t="shared" si="40"/>
        <v>45500</v>
      </c>
      <c r="J60" s="88"/>
      <c r="K60" s="79">
        <f t="shared" ref="K60" si="41">COUNTIF(C61:I61,"&lt;&gt;対象外")</f>
        <v>7</v>
      </c>
      <c r="L60" s="103">
        <f t="shared" ref="L60" si="42">COUNTIF(C61:I61,"*休工*")</f>
        <v>0</v>
      </c>
    </row>
    <row r="61" spans="2:12" s="8" customFormat="1" ht="26.25" customHeight="1" x14ac:dyDescent="0.7">
      <c r="B61" s="17" t="s">
        <v>43</v>
      </c>
      <c r="C61" s="10"/>
      <c r="D61" s="10"/>
      <c r="E61" s="10"/>
      <c r="F61" s="10"/>
      <c r="G61" s="10"/>
      <c r="H61" s="10"/>
      <c r="I61" s="10"/>
      <c r="J61" s="89"/>
      <c r="K61" s="80"/>
      <c r="L61" s="104"/>
    </row>
    <row r="62" spans="2:12" s="8" customFormat="1" ht="26.25" customHeight="1" thickBot="1" x14ac:dyDescent="0.75">
      <c r="B62" s="29" t="s">
        <v>8</v>
      </c>
      <c r="C62" s="26"/>
      <c r="D62" s="26"/>
      <c r="E62" s="26"/>
      <c r="F62" s="26"/>
      <c r="G62" s="26"/>
      <c r="H62" s="26"/>
      <c r="I62" s="26"/>
      <c r="J62" s="90"/>
      <c r="K62" s="81"/>
      <c r="L62" s="105"/>
    </row>
    <row r="63" spans="2:12" s="8" customFormat="1" ht="18.75" customHeight="1" x14ac:dyDescent="0.7">
      <c r="B63" s="32" t="s">
        <v>7</v>
      </c>
      <c r="C63" s="35">
        <f>I60+1</f>
        <v>45501</v>
      </c>
      <c r="D63" s="35">
        <f>C63+1</f>
        <v>45502</v>
      </c>
      <c r="E63" s="35">
        <f t="shared" ref="E63:I63" si="43">D63+1</f>
        <v>45503</v>
      </c>
      <c r="F63" s="35">
        <f t="shared" si="43"/>
        <v>45504</v>
      </c>
      <c r="G63" s="35">
        <f t="shared" si="43"/>
        <v>45505</v>
      </c>
      <c r="H63" s="35">
        <f t="shared" si="43"/>
        <v>45506</v>
      </c>
      <c r="I63" s="35">
        <f t="shared" si="43"/>
        <v>45507</v>
      </c>
      <c r="J63" s="88"/>
      <c r="K63" s="79">
        <f t="shared" ref="K63" si="44">COUNTIF(C64:I64,"&lt;&gt;対象外")</f>
        <v>7</v>
      </c>
      <c r="L63" s="103">
        <f t="shared" ref="L63" si="45">COUNTIF(C64:I64,"*休工*")</f>
        <v>0</v>
      </c>
    </row>
    <row r="64" spans="2:12" s="8" customFormat="1" ht="26.25" customHeight="1" x14ac:dyDescent="0.7">
      <c r="B64" s="17" t="s">
        <v>43</v>
      </c>
      <c r="C64" s="10"/>
      <c r="D64" s="10"/>
      <c r="E64" s="10"/>
      <c r="F64" s="10"/>
      <c r="G64" s="10"/>
      <c r="H64" s="10"/>
      <c r="I64" s="10"/>
      <c r="J64" s="89"/>
      <c r="K64" s="80"/>
      <c r="L64" s="104"/>
    </row>
    <row r="65" spans="2:12" s="8" customFormat="1" ht="26.25" customHeight="1" thickBot="1" x14ac:dyDescent="0.75">
      <c r="B65" s="29" t="s">
        <v>8</v>
      </c>
      <c r="C65" s="26"/>
      <c r="D65" s="26"/>
      <c r="E65" s="26"/>
      <c r="F65" s="26"/>
      <c r="G65" s="26"/>
      <c r="H65" s="26"/>
      <c r="I65" s="26"/>
      <c r="J65" s="90"/>
      <c r="K65" s="81"/>
      <c r="L65" s="105"/>
    </row>
    <row r="66" spans="2:12" s="8" customFormat="1" ht="18.75" customHeight="1" x14ac:dyDescent="0.7">
      <c r="B66" s="22" t="s">
        <v>7</v>
      </c>
      <c r="C66" s="35">
        <f>I63+1</f>
        <v>45508</v>
      </c>
      <c r="D66" s="35">
        <f>C66+1</f>
        <v>45509</v>
      </c>
      <c r="E66" s="35">
        <f t="shared" ref="E66:I66" si="46">D66+1</f>
        <v>45510</v>
      </c>
      <c r="F66" s="35">
        <f t="shared" si="46"/>
        <v>45511</v>
      </c>
      <c r="G66" s="35">
        <f t="shared" si="46"/>
        <v>45512</v>
      </c>
      <c r="H66" s="35">
        <f t="shared" si="46"/>
        <v>45513</v>
      </c>
      <c r="I66" s="35">
        <f t="shared" si="46"/>
        <v>45514</v>
      </c>
      <c r="J66" s="88"/>
      <c r="K66" s="79">
        <f t="shared" ref="K66" si="47">COUNTIF(C67:I67,"&lt;&gt;対象外")</f>
        <v>7</v>
      </c>
      <c r="L66" s="103">
        <f t="shared" ref="L66" si="48">COUNTIF(C67:I67,"*休工*")</f>
        <v>0</v>
      </c>
    </row>
    <row r="67" spans="2:12" s="8" customFormat="1" ht="26.25" customHeight="1" x14ac:dyDescent="0.7">
      <c r="B67" s="17" t="s">
        <v>43</v>
      </c>
      <c r="C67" s="10"/>
      <c r="D67" s="10"/>
      <c r="E67" s="10"/>
      <c r="F67" s="10"/>
      <c r="G67" s="10"/>
      <c r="H67" s="10"/>
      <c r="I67" s="10"/>
      <c r="J67" s="89"/>
      <c r="K67" s="80"/>
      <c r="L67" s="104"/>
    </row>
    <row r="68" spans="2:12" s="8" customFormat="1" ht="26.25" customHeight="1" thickBot="1" x14ac:dyDescent="0.75">
      <c r="B68" s="29" t="s">
        <v>8</v>
      </c>
      <c r="C68" s="26"/>
      <c r="D68" s="26"/>
      <c r="E68" s="26"/>
      <c r="F68" s="26"/>
      <c r="G68" s="26"/>
      <c r="H68" s="26"/>
      <c r="I68" s="26"/>
      <c r="J68" s="90"/>
      <c r="K68" s="81"/>
      <c r="L68" s="105"/>
    </row>
    <row r="69" spans="2:12" s="8" customFormat="1" ht="18.75" customHeight="1" x14ac:dyDescent="0.7">
      <c r="B69" s="32" t="s">
        <v>38</v>
      </c>
      <c r="C69" s="35">
        <f>I66+1</f>
        <v>45515</v>
      </c>
      <c r="D69" s="35">
        <f>C69+1</f>
        <v>45516</v>
      </c>
      <c r="E69" s="35">
        <f t="shared" ref="E69:I69" si="49">D69+1</f>
        <v>45517</v>
      </c>
      <c r="F69" s="35">
        <f t="shared" si="49"/>
        <v>45518</v>
      </c>
      <c r="G69" s="35">
        <f t="shared" si="49"/>
        <v>45519</v>
      </c>
      <c r="H69" s="35">
        <f t="shared" si="49"/>
        <v>45520</v>
      </c>
      <c r="I69" s="35">
        <f t="shared" si="49"/>
        <v>45521</v>
      </c>
      <c r="J69" s="91"/>
      <c r="K69" s="79">
        <f>COUNTIF(C70:I70,"&lt;&gt;対象外")</f>
        <v>7</v>
      </c>
      <c r="L69" s="103">
        <f>COUNTIF(C70:I70,"*休工*")</f>
        <v>0</v>
      </c>
    </row>
    <row r="70" spans="2:12" s="8" customFormat="1" ht="26.25" customHeight="1" x14ac:dyDescent="0.7">
      <c r="B70" s="17" t="s">
        <v>43</v>
      </c>
      <c r="C70" s="10"/>
      <c r="D70" s="10"/>
      <c r="E70" s="10"/>
      <c r="F70" s="10"/>
      <c r="G70" s="10"/>
      <c r="H70" s="10"/>
      <c r="I70" s="10"/>
      <c r="J70" s="92"/>
      <c r="K70" s="80"/>
      <c r="L70" s="104"/>
    </row>
    <row r="71" spans="2:12" s="8" customFormat="1" ht="26.25" customHeight="1" thickBot="1" x14ac:dyDescent="0.75">
      <c r="B71" s="29" t="s">
        <v>8</v>
      </c>
      <c r="C71" s="26"/>
      <c r="D71" s="26"/>
      <c r="E71" s="26"/>
      <c r="F71" s="26"/>
      <c r="G71" s="26"/>
      <c r="H71" s="26"/>
      <c r="I71" s="26"/>
      <c r="J71" s="93"/>
      <c r="K71" s="81"/>
      <c r="L71" s="105"/>
    </row>
    <row r="72" spans="2:12" s="8" customFormat="1" ht="18.75" customHeight="1" x14ac:dyDescent="0.7">
      <c r="B72" s="22" t="s">
        <v>7</v>
      </c>
      <c r="C72" s="34">
        <f>I69+1</f>
        <v>45522</v>
      </c>
      <c r="D72" s="34">
        <f>C72+1</f>
        <v>45523</v>
      </c>
      <c r="E72" s="34">
        <f t="shared" ref="E72:I72" si="50">D72+1</f>
        <v>45524</v>
      </c>
      <c r="F72" s="34">
        <f t="shared" si="50"/>
        <v>45525</v>
      </c>
      <c r="G72" s="34">
        <f t="shared" si="50"/>
        <v>45526</v>
      </c>
      <c r="H72" s="34">
        <f t="shared" si="50"/>
        <v>45527</v>
      </c>
      <c r="I72" s="34">
        <f t="shared" si="50"/>
        <v>45528</v>
      </c>
      <c r="J72" s="88"/>
      <c r="K72" s="79">
        <f t="shared" ref="K72" si="51">COUNTIF(C73:I73,"&lt;&gt;対象外")</f>
        <v>7</v>
      </c>
      <c r="L72" s="103">
        <f>COUNTIF(C73:I73,"*休工*")</f>
        <v>0</v>
      </c>
    </row>
    <row r="73" spans="2:12" s="8" customFormat="1" ht="26.25" customHeight="1" x14ac:dyDescent="0.7">
      <c r="B73" s="17" t="s">
        <v>43</v>
      </c>
      <c r="C73" s="10"/>
      <c r="D73" s="10"/>
      <c r="E73" s="10"/>
      <c r="F73" s="10"/>
      <c r="G73" s="10"/>
      <c r="H73" s="10"/>
      <c r="I73" s="10"/>
      <c r="J73" s="89"/>
      <c r="K73" s="80"/>
      <c r="L73" s="104"/>
    </row>
    <row r="74" spans="2:12" s="8" customFormat="1" ht="26.25" customHeight="1" thickBot="1" x14ac:dyDescent="0.75">
      <c r="B74" s="29" t="s">
        <v>8</v>
      </c>
      <c r="C74" s="26"/>
      <c r="D74" s="26"/>
      <c r="E74" s="26"/>
      <c r="F74" s="26"/>
      <c r="G74" s="26"/>
      <c r="H74" s="26"/>
      <c r="I74" s="26"/>
      <c r="J74" s="90"/>
      <c r="K74" s="81"/>
      <c r="L74" s="105"/>
    </row>
    <row r="75" spans="2:12" s="8" customFormat="1" ht="18.75" customHeight="1" x14ac:dyDescent="0.7">
      <c r="B75" s="32" t="s">
        <v>7</v>
      </c>
      <c r="C75" s="35">
        <f>I72+1</f>
        <v>45529</v>
      </c>
      <c r="D75" s="35">
        <f>C75+1</f>
        <v>45530</v>
      </c>
      <c r="E75" s="35">
        <f t="shared" ref="E75:I75" si="52">D75+1</f>
        <v>45531</v>
      </c>
      <c r="F75" s="35">
        <f t="shared" si="52"/>
        <v>45532</v>
      </c>
      <c r="G75" s="35">
        <f t="shared" si="52"/>
        <v>45533</v>
      </c>
      <c r="H75" s="35">
        <f t="shared" si="52"/>
        <v>45534</v>
      </c>
      <c r="I75" s="35">
        <f t="shared" si="52"/>
        <v>45535</v>
      </c>
      <c r="J75" s="88"/>
      <c r="K75" s="79">
        <f t="shared" ref="K75" si="53">COUNTIF(C76:I76,"&lt;&gt;対象外")</f>
        <v>7</v>
      </c>
      <c r="L75" s="103">
        <f t="shared" ref="L75" si="54">COUNTIF(C76:I76,"*休工*")</f>
        <v>0</v>
      </c>
    </row>
    <row r="76" spans="2:12" s="8" customFormat="1" ht="26.25" customHeight="1" x14ac:dyDescent="0.7">
      <c r="B76" s="17" t="s">
        <v>43</v>
      </c>
      <c r="C76" s="10"/>
      <c r="D76" s="10"/>
      <c r="E76" s="10"/>
      <c r="F76" s="10"/>
      <c r="G76" s="10"/>
      <c r="H76" s="10"/>
      <c r="I76" s="10"/>
      <c r="J76" s="89"/>
      <c r="K76" s="80"/>
      <c r="L76" s="104"/>
    </row>
    <row r="77" spans="2:12" s="8" customFormat="1" ht="26.25" customHeight="1" thickBot="1" x14ac:dyDescent="0.75">
      <c r="B77" s="29" t="s">
        <v>8</v>
      </c>
      <c r="C77" s="26"/>
      <c r="D77" s="26"/>
      <c r="E77" s="26"/>
      <c r="F77" s="26"/>
      <c r="G77" s="26"/>
      <c r="H77" s="26"/>
      <c r="I77" s="26"/>
      <c r="J77" s="90"/>
      <c r="K77" s="81"/>
      <c r="L77" s="105"/>
    </row>
    <row r="78" spans="2:12" s="8" customFormat="1" ht="18.75" customHeight="1" x14ac:dyDescent="0.7">
      <c r="B78" s="22" t="s">
        <v>7</v>
      </c>
      <c r="C78" s="35">
        <f>I75+1</f>
        <v>45536</v>
      </c>
      <c r="D78" s="35">
        <f>C78+1</f>
        <v>45537</v>
      </c>
      <c r="E78" s="35">
        <f t="shared" ref="E78:I78" si="55">D78+1</f>
        <v>45538</v>
      </c>
      <c r="F78" s="35">
        <f t="shared" si="55"/>
        <v>45539</v>
      </c>
      <c r="G78" s="35">
        <f t="shared" si="55"/>
        <v>45540</v>
      </c>
      <c r="H78" s="35">
        <f t="shared" si="55"/>
        <v>45541</v>
      </c>
      <c r="I78" s="35">
        <f t="shared" si="55"/>
        <v>45542</v>
      </c>
      <c r="J78" s="88"/>
      <c r="K78" s="79">
        <f t="shared" ref="K78" si="56">COUNTIF(C79:I79,"&lt;&gt;対象外")</f>
        <v>7</v>
      </c>
      <c r="L78" s="103">
        <f t="shared" ref="L78" si="57">COUNTIF(C79:I79,"*休工*")</f>
        <v>0</v>
      </c>
    </row>
    <row r="79" spans="2:12" s="8" customFormat="1" ht="26.25" customHeight="1" x14ac:dyDescent="0.7">
      <c r="B79" s="17" t="s">
        <v>43</v>
      </c>
      <c r="C79" s="10"/>
      <c r="D79" s="10"/>
      <c r="E79" s="10"/>
      <c r="F79" s="10"/>
      <c r="G79" s="10"/>
      <c r="H79" s="10"/>
      <c r="I79" s="10"/>
      <c r="J79" s="89"/>
      <c r="K79" s="80"/>
      <c r="L79" s="104"/>
    </row>
    <row r="80" spans="2:12" s="8" customFormat="1" ht="26.25" customHeight="1" thickBot="1" x14ac:dyDescent="0.75">
      <c r="B80" s="29" t="s">
        <v>8</v>
      </c>
      <c r="C80" s="26"/>
      <c r="D80" s="26"/>
      <c r="E80" s="26"/>
      <c r="F80" s="26"/>
      <c r="G80" s="26"/>
      <c r="H80" s="26"/>
      <c r="I80" s="26"/>
      <c r="J80" s="90"/>
      <c r="K80" s="81"/>
      <c r="L80" s="105"/>
    </row>
    <row r="81" spans="2:12" s="8" customFormat="1" ht="18.75" customHeight="1" x14ac:dyDescent="0.7">
      <c r="B81" s="32" t="s">
        <v>7</v>
      </c>
      <c r="C81" s="35">
        <f>I78+1</f>
        <v>45543</v>
      </c>
      <c r="D81" s="35">
        <f>C81+1</f>
        <v>45544</v>
      </c>
      <c r="E81" s="35">
        <f t="shared" ref="E81:I81" si="58">D81+1</f>
        <v>45545</v>
      </c>
      <c r="F81" s="35">
        <f t="shared" si="58"/>
        <v>45546</v>
      </c>
      <c r="G81" s="35">
        <f t="shared" si="58"/>
        <v>45547</v>
      </c>
      <c r="H81" s="35">
        <f t="shared" si="58"/>
        <v>45548</v>
      </c>
      <c r="I81" s="35">
        <f t="shared" si="58"/>
        <v>45549</v>
      </c>
      <c r="J81" s="88"/>
      <c r="K81" s="79">
        <f t="shared" ref="K81" si="59">COUNTIF(C82:I82,"&lt;&gt;対象外")</f>
        <v>7</v>
      </c>
      <c r="L81" s="103">
        <f t="shared" ref="L81" si="60">COUNTIF(C82:I82,"*休工*")</f>
        <v>0</v>
      </c>
    </row>
    <row r="82" spans="2:12" s="8" customFormat="1" ht="26.25" customHeight="1" x14ac:dyDescent="0.7">
      <c r="B82" s="17" t="s">
        <v>43</v>
      </c>
      <c r="C82" s="10"/>
      <c r="D82" s="10"/>
      <c r="E82" s="10"/>
      <c r="F82" s="10"/>
      <c r="G82" s="10"/>
      <c r="H82" s="10"/>
      <c r="I82" s="10"/>
      <c r="J82" s="89"/>
      <c r="K82" s="80"/>
      <c r="L82" s="104"/>
    </row>
    <row r="83" spans="2:12" s="8" customFormat="1" ht="26.25" customHeight="1" thickBot="1" x14ac:dyDescent="0.75">
      <c r="B83" s="29" t="s">
        <v>8</v>
      </c>
      <c r="C83" s="26"/>
      <c r="D83" s="26"/>
      <c r="E83" s="26"/>
      <c r="F83" s="26"/>
      <c r="G83" s="26"/>
      <c r="H83" s="26"/>
      <c r="I83" s="26"/>
      <c r="J83" s="90"/>
      <c r="K83" s="81"/>
      <c r="L83" s="105"/>
    </row>
    <row r="84" spans="2:12" s="8" customFormat="1" ht="18.75" customHeight="1" x14ac:dyDescent="0.7">
      <c r="B84" s="32" t="s">
        <v>38</v>
      </c>
      <c r="C84" s="35">
        <f>I81+1</f>
        <v>45550</v>
      </c>
      <c r="D84" s="35">
        <f>C84+1</f>
        <v>45551</v>
      </c>
      <c r="E84" s="35">
        <f t="shared" ref="E84:I84" si="61">D84+1</f>
        <v>45552</v>
      </c>
      <c r="F84" s="35">
        <f t="shared" si="61"/>
        <v>45553</v>
      </c>
      <c r="G84" s="35">
        <f t="shared" si="61"/>
        <v>45554</v>
      </c>
      <c r="H84" s="35">
        <f t="shared" si="61"/>
        <v>45555</v>
      </c>
      <c r="I84" s="35">
        <f t="shared" si="61"/>
        <v>45556</v>
      </c>
      <c r="J84" s="88"/>
      <c r="K84" s="79">
        <f t="shared" ref="K84" si="62">COUNTIF(C85:I85,"&lt;&gt;対象外")</f>
        <v>7</v>
      </c>
      <c r="L84" s="103">
        <f t="shared" ref="L84" si="63">COUNTIF(C85:I85,"*休工*")</f>
        <v>0</v>
      </c>
    </row>
    <row r="85" spans="2:12" s="8" customFormat="1" ht="26.25" customHeight="1" x14ac:dyDescent="0.7">
      <c r="B85" s="17" t="s">
        <v>43</v>
      </c>
      <c r="C85" s="10"/>
      <c r="D85" s="10"/>
      <c r="E85" s="10"/>
      <c r="F85" s="10"/>
      <c r="G85" s="10"/>
      <c r="H85" s="10"/>
      <c r="I85" s="10"/>
      <c r="J85" s="89"/>
      <c r="K85" s="80"/>
      <c r="L85" s="104"/>
    </row>
    <row r="86" spans="2:12" s="8" customFormat="1" ht="26.25" customHeight="1" thickBot="1" x14ac:dyDescent="0.75">
      <c r="B86" s="29" t="s">
        <v>8</v>
      </c>
      <c r="C86" s="26"/>
      <c r="D86" s="26"/>
      <c r="E86" s="26"/>
      <c r="F86" s="26"/>
      <c r="G86" s="26"/>
      <c r="H86" s="26"/>
      <c r="I86" s="26"/>
      <c r="J86" s="90"/>
      <c r="K86" s="81"/>
      <c r="L86" s="105"/>
    </row>
    <row r="87" spans="2:12" s="8" customFormat="1" ht="18.75" customHeight="1" x14ac:dyDescent="0.7">
      <c r="B87" s="22" t="s">
        <v>7</v>
      </c>
      <c r="C87" s="35">
        <f>I84+1</f>
        <v>45557</v>
      </c>
      <c r="D87" s="35">
        <f>C87+1</f>
        <v>45558</v>
      </c>
      <c r="E87" s="35">
        <f t="shared" ref="E87:I87" si="64">D87+1</f>
        <v>45559</v>
      </c>
      <c r="F87" s="35">
        <f t="shared" si="64"/>
        <v>45560</v>
      </c>
      <c r="G87" s="35">
        <f t="shared" si="64"/>
        <v>45561</v>
      </c>
      <c r="H87" s="35">
        <f t="shared" si="64"/>
        <v>45562</v>
      </c>
      <c r="I87" s="35">
        <f t="shared" si="64"/>
        <v>45563</v>
      </c>
      <c r="J87" s="88"/>
      <c r="K87" s="79">
        <f t="shared" ref="K87" si="65">COUNTIF(C88:I88,"&lt;&gt;対象外")</f>
        <v>7</v>
      </c>
      <c r="L87" s="103">
        <f t="shared" ref="L87" si="66">COUNTIF(C88:I88,"*休工*")</f>
        <v>0</v>
      </c>
    </row>
    <row r="88" spans="2:12" s="8" customFormat="1" ht="26.25" customHeight="1" x14ac:dyDescent="0.7">
      <c r="B88" s="17" t="s">
        <v>43</v>
      </c>
      <c r="C88" s="10"/>
      <c r="D88" s="10"/>
      <c r="E88" s="10"/>
      <c r="F88" s="10"/>
      <c r="G88" s="10"/>
      <c r="H88" s="10"/>
      <c r="I88" s="10"/>
      <c r="J88" s="89"/>
      <c r="K88" s="80"/>
      <c r="L88" s="104"/>
    </row>
    <row r="89" spans="2:12" s="8" customFormat="1" ht="26.25" customHeight="1" thickBot="1" x14ac:dyDescent="0.75">
      <c r="B89" s="29" t="s">
        <v>8</v>
      </c>
      <c r="C89" s="26"/>
      <c r="D89" s="26"/>
      <c r="E89" s="26"/>
      <c r="F89" s="26"/>
      <c r="G89" s="26"/>
      <c r="H89" s="26"/>
      <c r="I89" s="26"/>
      <c r="J89" s="90"/>
      <c r="K89" s="81"/>
      <c r="L89" s="105"/>
    </row>
    <row r="90" spans="2:12" s="8" customFormat="1" ht="18.75" customHeight="1" x14ac:dyDescent="0.7">
      <c r="B90" s="32" t="s">
        <v>7</v>
      </c>
      <c r="C90" s="35">
        <f>I87+1</f>
        <v>45564</v>
      </c>
      <c r="D90" s="35">
        <f>C90+1</f>
        <v>45565</v>
      </c>
      <c r="E90" s="35">
        <f t="shared" ref="E90:I90" si="67">D90+1</f>
        <v>45566</v>
      </c>
      <c r="F90" s="35">
        <f t="shared" si="67"/>
        <v>45567</v>
      </c>
      <c r="G90" s="35">
        <f t="shared" si="67"/>
        <v>45568</v>
      </c>
      <c r="H90" s="35">
        <f t="shared" si="67"/>
        <v>45569</v>
      </c>
      <c r="I90" s="35">
        <f t="shared" si="67"/>
        <v>45570</v>
      </c>
      <c r="J90" s="88"/>
      <c r="K90" s="79">
        <f t="shared" ref="K90" si="68">COUNTIF(C91:I91,"&lt;&gt;対象外")</f>
        <v>7</v>
      </c>
      <c r="L90" s="103">
        <f t="shared" ref="L90" si="69">COUNTIF(C91:I91,"*休工*")</f>
        <v>0</v>
      </c>
    </row>
    <row r="91" spans="2:12" s="8" customFormat="1" ht="26.25" customHeight="1" x14ac:dyDescent="0.7">
      <c r="B91" s="17" t="s">
        <v>43</v>
      </c>
      <c r="C91" s="10"/>
      <c r="D91" s="10"/>
      <c r="E91" s="10"/>
      <c r="F91" s="10"/>
      <c r="G91" s="10"/>
      <c r="H91" s="10"/>
      <c r="I91" s="10"/>
      <c r="J91" s="89"/>
      <c r="K91" s="80"/>
      <c r="L91" s="104"/>
    </row>
    <row r="92" spans="2:12" s="8" customFormat="1" ht="26.25" customHeight="1" thickBot="1" x14ac:dyDescent="0.75">
      <c r="B92" s="29" t="s">
        <v>8</v>
      </c>
      <c r="C92" s="26"/>
      <c r="D92" s="26"/>
      <c r="E92" s="26"/>
      <c r="F92" s="26"/>
      <c r="G92" s="26"/>
      <c r="H92" s="26"/>
      <c r="I92" s="26"/>
      <c r="J92" s="90"/>
      <c r="K92" s="81"/>
      <c r="L92" s="105"/>
    </row>
    <row r="93" spans="2:12" s="8" customFormat="1" ht="18.75" customHeight="1" x14ac:dyDescent="0.7">
      <c r="B93" s="22" t="s">
        <v>7</v>
      </c>
      <c r="C93" s="35">
        <f>I90+1</f>
        <v>45571</v>
      </c>
      <c r="D93" s="35">
        <f>C93+1</f>
        <v>45572</v>
      </c>
      <c r="E93" s="35">
        <f t="shared" ref="E93:I93" si="70">D93+1</f>
        <v>45573</v>
      </c>
      <c r="F93" s="35">
        <f t="shared" si="70"/>
        <v>45574</v>
      </c>
      <c r="G93" s="35">
        <f t="shared" si="70"/>
        <v>45575</v>
      </c>
      <c r="H93" s="35">
        <f t="shared" si="70"/>
        <v>45576</v>
      </c>
      <c r="I93" s="35">
        <f t="shared" si="70"/>
        <v>45577</v>
      </c>
      <c r="J93" s="88"/>
      <c r="K93" s="79">
        <f t="shared" ref="K93" si="71">COUNTIF(C94:I94,"&lt;&gt;対象外")</f>
        <v>7</v>
      </c>
      <c r="L93" s="103">
        <f t="shared" ref="L93" si="72">COUNTIF(C94:I94,"*休工*")</f>
        <v>0</v>
      </c>
    </row>
    <row r="94" spans="2:12" s="8" customFormat="1" ht="26.25" customHeight="1" x14ac:dyDescent="0.7">
      <c r="B94" s="17" t="s">
        <v>43</v>
      </c>
      <c r="C94" s="10"/>
      <c r="D94" s="10"/>
      <c r="E94" s="10"/>
      <c r="F94" s="10"/>
      <c r="G94" s="10"/>
      <c r="H94" s="10"/>
      <c r="I94" s="10"/>
      <c r="J94" s="89"/>
      <c r="K94" s="80"/>
      <c r="L94" s="104"/>
    </row>
    <row r="95" spans="2:12" s="8" customFormat="1" ht="26.25" customHeight="1" thickBot="1" x14ac:dyDescent="0.75">
      <c r="B95" s="29" t="s">
        <v>8</v>
      </c>
      <c r="C95" s="26"/>
      <c r="D95" s="26"/>
      <c r="E95" s="26"/>
      <c r="F95" s="26"/>
      <c r="G95" s="26"/>
      <c r="H95" s="26"/>
      <c r="I95" s="26"/>
      <c r="J95" s="90"/>
      <c r="K95" s="81"/>
      <c r="L95" s="105"/>
    </row>
    <row r="96" spans="2:12" s="8" customFormat="1" ht="18.75" customHeight="1" x14ac:dyDescent="0.7">
      <c r="B96" s="32" t="s">
        <v>38</v>
      </c>
      <c r="C96" s="35">
        <f>I93+1</f>
        <v>45578</v>
      </c>
      <c r="D96" s="35">
        <f>C96+1</f>
        <v>45579</v>
      </c>
      <c r="E96" s="35">
        <f t="shared" ref="E96:I96" si="73">D96+1</f>
        <v>45580</v>
      </c>
      <c r="F96" s="35">
        <f t="shared" si="73"/>
        <v>45581</v>
      </c>
      <c r="G96" s="35">
        <f t="shared" si="73"/>
        <v>45582</v>
      </c>
      <c r="H96" s="35">
        <f t="shared" si="73"/>
        <v>45583</v>
      </c>
      <c r="I96" s="35">
        <f t="shared" si="73"/>
        <v>45584</v>
      </c>
      <c r="J96" s="91"/>
      <c r="K96" s="79">
        <f>COUNTIF(C97:I97,"&lt;&gt;対象外")</f>
        <v>7</v>
      </c>
      <c r="L96" s="103">
        <f>COUNTIF(C97:I97,"*休工*")</f>
        <v>0</v>
      </c>
    </row>
    <row r="97" spans="2:12" s="8" customFormat="1" ht="26.25" customHeight="1" x14ac:dyDescent="0.7">
      <c r="B97" s="17" t="s">
        <v>43</v>
      </c>
      <c r="C97" s="10"/>
      <c r="D97" s="10"/>
      <c r="E97" s="10"/>
      <c r="F97" s="10"/>
      <c r="G97" s="10"/>
      <c r="H97" s="10"/>
      <c r="I97" s="10"/>
      <c r="J97" s="92"/>
      <c r="K97" s="80"/>
      <c r="L97" s="104"/>
    </row>
    <row r="98" spans="2:12" s="8" customFormat="1" ht="26.25" customHeight="1" thickBot="1" x14ac:dyDescent="0.75">
      <c r="B98" s="29" t="s">
        <v>8</v>
      </c>
      <c r="C98" s="26"/>
      <c r="D98" s="26"/>
      <c r="E98" s="26"/>
      <c r="F98" s="26"/>
      <c r="G98" s="26"/>
      <c r="H98" s="26"/>
      <c r="I98" s="26"/>
      <c r="J98" s="93"/>
      <c r="K98" s="81"/>
      <c r="L98" s="105"/>
    </row>
    <row r="99" spans="2:12" s="8" customFormat="1" ht="18.75" customHeight="1" x14ac:dyDescent="0.7">
      <c r="B99" s="22" t="s">
        <v>7</v>
      </c>
      <c r="C99" s="34">
        <f>I96+1</f>
        <v>45585</v>
      </c>
      <c r="D99" s="34">
        <f>C99+1</f>
        <v>45586</v>
      </c>
      <c r="E99" s="34">
        <f t="shared" ref="E99:I99" si="74">D99+1</f>
        <v>45587</v>
      </c>
      <c r="F99" s="34">
        <f t="shared" si="74"/>
        <v>45588</v>
      </c>
      <c r="G99" s="34">
        <f t="shared" si="74"/>
        <v>45589</v>
      </c>
      <c r="H99" s="34">
        <f t="shared" si="74"/>
        <v>45590</v>
      </c>
      <c r="I99" s="34">
        <f t="shared" si="74"/>
        <v>45591</v>
      </c>
      <c r="J99" s="88"/>
      <c r="K99" s="79">
        <f t="shared" ref="K99" si="75">COUNTIF(C100:I100,"&lt;&gt;対象外")</f>
        <v>7</v>
      </c>
      <c r="L99" s="103">
        <f>COUNTIF(C100:I100,"*休工*")</f>
        <v>0</v>
      </c>
    </row>
    <row r="100" spans="2:12" s="8" customFormat="1" ht="26.25" customHeight="1" x14ac:dyDescent="0.7">
      <c r="B100" s="17" t="s">
        <v>43</v>
      </c>
      <c r="C100" s="10"/>
      <c r="D100" s="10"/>
      <c r="E100" s="10"/>
      <c r="F100" s="10"/>
      <c r="G100" s="10"/>
      <c r="H100" s="10"/>
      <c r="I100" s="10"/>
      <c r="J100" s="89"/>
      <c r="K100" s="80"/>
      <c r="L100" s="104"/>
    </row>
    <row r="101" spans="2:12" s="8" customFormat="1" ht="26.25" customHeight="1" thickBot="1" x14ac:dyDescent="0.75">
      <c r="B101" s="29" t="s">
        <v>8</v>
      </c>
      <c r="C101" s="26"/>
      <c r="D101" s="26"/>
      <c r="E101" s="26"/>
      <c r="F101" s="26"/>
      <c r="G101" s="26"/>
      <c r="H101" s="26"/>
      <c r="I101" s="26"/>
      <c r="J101" s="90"/>
      <c r="K101" s="81"/>
      <c r="L101" s="105"/>
    </row>
    <row r="102" spans="2:12" s="8" customFormat="1" ht="18.75" customHeight="1" x14ac:dyDescent="0.7">
      <c r="B102" s="32" t="s">
        <v>7</v>
      </c>
      <c r="C102" s="35">
        <f>I99+1</f>
        <v>45592</v>
      </c>
      <c r="D102" s="35">
        <f>C102+1</f>
        <v>45593</v>
      </c>
      <c r="E102" s="35">
        <f t="shared" ref="E102:I102" si="76">D102+1</f>
        <v>45594</v>
      </c>
      <c r="F102" s="35">
        <f t="shared" si="76"/>
        <v>45595</v>
      </c>
      <c r="G102" s="35">
        <f t="shared" si="76"/>
        <v>45596</v>
      </c>
      <c r="H102" s="35">
        <f t="shared" si="76"/>
        <v>45597</v>
      </c>
      <c r="I102" s="35">
        <f t="shared" si="76"/>
        <v>45598</v>
      </c>
      <c r="J102" s="88"/>
      <c r="K102" s="79">
        <f t="shared" ref="K102" si="77">COUNTIF(C103:I103,"&lt;&gt;対象外")</f>
        <v>7</v>
      </c>
      <c r="L102" s="103">
        <f t="shared" ref="L102" si="78">COUNTIF(C103:I103,"*休工*")</f>
        <v>0</v>
      </c>
    </row>
    <row r="103" spans="2:12" s="8" customFormat="1" ht="26.25" customHeight="1" x14ac:dyDescent="0.7">
      <c r="B103" s="17" t="s">
        <v>43</v>
      </c>
      <c r="C103" s="10"/>
      <c r="D103" s="10"/>
      <c r="E103" s="10"/>
      <c r="F103" s="10"/>
      <c r="G103" s="10"/>
      <c r="H103" s="10"/>
      <c r="I103" s="10"/>
      <c r="J103" s="89"/>
      <c r="K103" s="80"/>
      <c r="L103" s="104"/>
    </row>
    <row r="104" spans="2:12" s="8" customFormat="1" ht="26.25" customHeight="1" thickBot="1" x14ac:dyDescent="0.75">
      <c r="B104" s="29" t="s">
        <v>8</v>
      </c>
      <c r="C104" s="26"/>
      <c r="D104" s="26"/>
      <c r="E104" s="26"/>
      <c r="F104" s="26"/>
      <c r="G104" s="26"/>
      <c r="H104" s="26"/>
      <c r="I104" s="26"/>
      <c r="J104" s="90"/>
      <c r="K104" s="81"/>
      <c r="L104" s="105"/>
    </row>
    <row r="105" spans="2:12" s="8" customFormat="1" ht="18.75" customHeight="1" x14ac:dyDescent="0.7">
      <c r="B105" s="22" t="s">
        <v>7</v>
      </c>
      <c r="C105" s="35">
        <f>I102+1</f>
        <v>45599</v>
      </c>
      <c r="D105" s="35">
        <f>C105+1</f>
        <v>45600</v>
      </c>
      <c r="E105" s="35">
        <f t="shared" ref="E105:I105" si="79">D105+1</f>
        <v>45601</v>
      </c>
      <c r="F105" s="35">
        <f t="shared" si="79"/>
        <v>45602</v>
      </c>
      <c r="G105" s="35">
        <f t="shared" si="79"/>
        <v>45603</v>
      </c>
      <c r="H105" s="35">
        <f t="shared" si="79"/>
        <v>45604</v>
      </c>
      <c r="I105" s="35">
        <f t="shared" si="79"/>
        <v>45605</v>
      </c>
      <c r="J105" s="88"/>
      <c r="K105" s="79">
        <f t="shared" ref="K105" si="80">COUNTIF(C106:I106,"&lt;&gt;対象外")</f>
        <v>7</v>
      </c>
      <c r="L105" s="103">
        <f t="shared" ref="L105" si="81">COUNTIF(C106:I106,"*休工*")</f>
        <v>0</v>
      </c>
    </row>
    <row r="106" spans="2:12" s="8" customFormat="1" ht="26.25" customHeight="1" x14ac:dyDescent="0.7">
      <c r="B106" s="17" t="s">
        <v>43</v>
      </c>
      <c r="C106" s="10"/>
      <c r="D106" s="10"/>
      <c r="E106" s="10"/>
      <c r="F106" s="10"/>
      <c r="G106" s="10"/>
      <c r="H106" s="10"/>
      <c r="I106" s="10"/>
      <c r="J106" s="89"/>
      <c r="K106" s="80"/>
      <c r="L106" s="104"/>
    </row>
    <row r="107" spans="2:12" s="8" customFormat="1" ht="26.25" customHeight="1" thickBot="1" x14ac:dyDescent="0.75">
      <c r="B107" s="29" t="s">
        <v>8</v>
      </c>
      <c r="C107" s="26"/>
      <c r="D107" s="26"/>
      <c r="E107" s="26"/>
      <c r="F107" s="26"/>
      <c r="G107" s="26"/>
      <c r="H107" s="26"/>
      <c r="I107" s="26"/>
      <c r="J107" s="90"/>
      <c r="K107" s="81"/>
      <c r="L107" s="105"/>
    </row>
    <row r="108" spans="2:12" s="8" customFormat="1" ht="18.75" customHeight="1" x14ac:dyDescent="0.7">
      <c r="B108" s="32" t="s">
        <v>7</v>
      </c>
      <c r="C108" s="35">
        <f>I105+1</f>
        <v>45606</v>
      </c>
      <c r="D108" s="35">
        <f>C108+1</f>
        <v>45607</v>
      </c>
      <c r="E108" s="35">
        <f t="shared" ref="E108:I108" si="82">D108+1</f>
        <v>45608</v>
      </c>
      <c r="F108" s="35">
        <f t="shared" si="82"/>
        <v>45609</v>
      </c>
      <c r="G108" s="35">
        <f t="shared" si="82"/>
        <v>45610</v>
      </c>
      <c r="H108" s="35">
        <f t="shared" si="82"/>
        <v>45611</v>
      </c>
      <c r="I108" s="35">
        <f t="shared" si="82"/>
        <v>45612</v>
      </c>
      <c r="J108" s="88"/>
      <c r="K108" s="79">
        <f t="shared" ref="K108" si="83">COUNTIF(C109:I109,"&lt;&gt;対象外")</f>
        <v>7</v>
      </c>
      <c r="L108" s="103">
        <f t="shared" ref="L108" si="84">COUNTIF(C109:I109,"*休工*")</f>
        <v>0</v>
      </c>
    </row>
    <row r="109" spans="2:12" s="8" customFormat="1" ht="26.25" customHeight="1" x14ac:dyDescent="0.7">
      <c r="B109" s="17" t="s">
        <v>43</v>
      </c>
      <c r="C109" s="10"/>
      <c r="D109" s="10"/>
      <c r="E109" s="10"/>
      <c r="F109" s="10"/>
      <c r="G109" s="10"/>
      <c r="H109" s="10"/>
      <c r="I109" s="10"/>
      <c r="J109" s="89"/>
      <c r="K109" s="80"/>
      <c r="L109" s="104"/>
    </row>
    <row r="110" spans="2:12" s="8" customFormat="1" ht="26.25" customHeight="1" thickBot="1" x14ac:dyDescent="0.75">
      <c r="B110" s="29" t="s">
        <v>8</v>
      </c>
      <c r="C110" s="26"/>
      <c r="D110" s="26"/>
      <c r="E110" s="26"/>
      <c r="F110" s="26"/>
      <c r="G110" s="26"/>
      <c r="H110" s="26"/>
      <c r="I110" s="26"/>
      <c r="J110" s="90"/>
      <c r="K110" s="81"/>
      <c r="L110" s="105"/>
    </row>
    <row r="111" spans="2:12" s="8" customFormat="1" ht="18.75" customHeight="1" x14ac:dyDescent="0.7">
      <c r="B111" s="32" t="s">
        <v>38</v>
      </c>
      <c r="C111" s="35">
        <f>I108+1</f>
        <v>45613</v>
      </c>
      <c r="D111" s="35">
        <f>C111+1</f>
        <v>45614</v>
      </c>
      <c r="E111" s="35">
        <f t="shared" ref="E111:I111" si="85">D111+1</f>
        <v>45615</v>
      </c>
      <c r="F111" s="35">
        <f t="shared" si="85"/>
        <v>45616</v>
      </c>
      <c r="G111" s="35">
        <f t="shared" si="85"/>
        <v>45617</v>
      </c>
      <c r="H111" s="35">
        <f t="shared" si="85"/>
        <v>45618</v>
      </c>
      <c r="I111" s="35">
        <f t="shared" si="85"/>
        <v>45619</v>
      </c>
      <c r="J111" s="88"/>
      <c r="K111" s="79">
        <f t="shared" ref="K111" si="86">COUNTIF(C112:I112,"&lt;&gt;対象外")</f>
        <v>7</v>
      </c>
      <c r="L111" s="103">
        <f t="shared" ref="L111" si="87">COUNTIF(C112:I112,"*休工*")</f>
        <v>0</v>
      </c>
    </row>
    <row r="112" spans="2:12" s="8" customFormat="1" ht="26.25" customHeight="1" x14ac:dyDescent="0.7">
      <c r="B112" s="17" t="s">
        <v>43</v>
      </c>
      <c r="C112" s="10"/>
      <c r="D112" s="10"/>
      <c r="E112" s="10"/>
      <c r="F112" s="10"/>
      <c r="G112" s="10"/>
      <c r="H112" s="10"/>
      <c r="I112" s="10"/>
      <c r="J112" s="89"/>
      <c r="K112" s="80"/>
      <c r="L112" s="104"/>
    </row>
    <row r="113" spans="2:12" s="8" customFormat="1" ht="26.25" customHeight="1" thickBot="1" x14ac:dyDescent="0.75">
      <c r="B113" s="29" t="s">
        <v>8</v>
      </c>
      <c r="C113" s="26"/>
      <c r="D113" s="26"/>
      <c r="E113" s="26"/>
      <c r="F113" s="26"/>
      <c r="G113" s="26"/>
      <c r="H113" s="26"/>
      <c r="I113" s="26"/>
      <c r="J113" s="90"/>
      <c r="K113" s="81"/>
      <c r="L113" s="105"/>
    </row>
    <row r="114" spans="2:12" s="8" customFormat="1" ht="18.75" customHeight="1" x14ac:dyDescent="0.7">
      <c r="B114" s="22" t="s">
        <v>7</v>
      </c>
      <c r="C114" s="35">
        <f>I111+1</f>
        <v>45620</v>
      </c>
      <c r="D114" s="35">
        <f>C114+1</f>
        <v>45621</v>
      </c>
      <c r="E114" s="35">
        <f t="shared" ref="E114:I114" si="88">D114+1</f>
        <v>45622</v>
      </c>
      <c r="F114" s="35">
        <f t="shared" si="88"/>
        <v>45623</v>
      </c>
      <c r="G114" s="35">
        <f t="shared" si="88"/>
        <v>45624</v>
      </c>
      <c r="H114" s="35">
        <f t="shared" si="88"/>
        <v>45625</v>
      </c>
      <c r="I114" s="35">
        <f t="shared" si="88"/>
        <v>45626</v>
      </c>
      <c r="J114" s="88"/>
      <c r="K114" s="79">
        <f t="shared" ref="K114" si="89">COUNTIF(C115:I115,"&lt;&gt;対象外")</f>
        <v>7</v>
      </c>
      <c r="L114" s="103">
        <f t="shared" ref="L114" si="90">COUNTIF(C115:I115,"*休工*")</f>
        <v>0</v>
      </c>
    </row>
    <row r="115" spans="2:12" s="8" customFormat="1" ht="26.25" customHeight="1" x14ac:dyDescent="0.7">
      <c r="B115" s="17" t="s">
        <v>43</v>
      </c>
      <c r="C115" s="10"/>
      <c r="D115" s="10"/>
      <c r="E115" s="10"/>
      <c r="F115" s="10"/>
      <c r="G115" s="10"/>
      <c r="H115" s="10"/>
      <c r="I115" s="10"/>
      <c r="J115" s="89"/>
      <c r="K115" s="80"/>
      <c r="L115" s="104"/>
    </row>
    <row r="116" spans="2:12" s="8" customFormat="1" ht="26.25" customHeight="1" thickBot="1" x14ac:dyDescent="0.75">
      <c r="B116" s="29" t="s">
        <v>8</v>
      </c>
      <c r="C116" s="26"/>
      <c r="D116" s="26"/>
      <c r="E116" s="26"/>
      <c r="F116" s="26"/>
      <c r="G116" s="26"/>
      <c r="H116" s="26"/>
      <c r="I116" s="26"/>
      <c r="J116" s="90"/>
      <c r="K116" s="81"/>
      <c r="L116" s="105"/>
    </row>
    <row r="117" spans="2:12" s="8" customFormat="1" ht="18.75" customHeight="1" x14ac:dyDescent="0.7">
      <c r="B117" s="32" t="s">
        <v>7</v>
      </c>
      <c r="C117" s="35">
        <f>I114+1</f>
        <v>45627</v>
      </c>
      <c r="D117" s="35">
        <f>C117+1</f>
        <v>45628</v>
      </c>
      <c r="E117" s="35">
        <f t="shared" ref="E117:I117" si="91">D117+1</f>
        <v>45629</v>
      </c>
      <c r="F117" s="35">
        <f t="shared" si="91"/>
        <v>45630</v>
      </c>
      <c r="G117" s="35">
        <f t="shared" si="91"/>
        <v>45631</v>
      </c>
      <c r="H117" s="35">
        <f t="shared" si="91"/>
        <v>45632</v>
      </c>
      <c r="I117" s="35">
        <f t="shared" si="91"/>
        <v>45633</v>
      </c>
      <c r="J117" s="88"/>
      <c r="K117" s="79">
        <f t="shared" ref="K117" si="92">COUNTIF(C118:I118,"&lt;&gt;対象外")</f>
        <v>7</v>
      </c>
      <c r="L117" s="103">
        <f t="shared" ref="L117" si="93">COUNTIF(C118:I118,"*休工*")</f>
        <v>0</v>
      </c>
    </row>
    <row r="118" spans="2:12" s="8" customFormat="1" ht="26.25" customHeight="1" x14ac:dyDescent="0.7">
      <c r="B118" s="17" t="s">
        <v>43</v>
      </c>
      <c r="C118" s="10"/>
      <c r="D118" s="10"/>
      <c r="E118" s="10"/>
      <c r="F118" s="10"/>
      <c r="G118" s="10"/>
      <c r="H118" s="10"/>
      <c r="I118" s="10"/>
      <c r="J118" s="89"/>
      <c r="K118" s="80"/>
      <c r="L118" s="104"/>
    </row>
    <row r="119" spans="2:12" s="8" customFormat="1" ht="26.25" customHeight="1" thickBot="1" x14ac:dyDescent="0.75">
      <c r="B119" s="29" t="s">
        <v>8</v>
      </c>
      <c r="C119" s="26"/>
      <c r="D119" s="26"/>
      <c r="E119" s="26"/>
      <c r="F119" s="26"/>
      <c r="G119" s="26"/>
      <c r="H119" s="26"/>
      <c r="I119" s="26"/>
      <c r="J119" s="90"/>
      <c r="K119" s="81"/>
      <c r="L119" s="105"/>
    </row>
    <row r="120" spans="2:12" s="8" customFormat="1" ht="18.75" customHeight="1" x14ac:dyDescent="0.7">
      <c r="B120" s="22" t="s">
        <v>7</v>
      </c>
      <c r="C120" s="35">
        <f>I117+1</f>
        <v>45634</v>
      </c>
      <c r="D120" s="35">
        <f>C120+1</f>
        <v>45635</v>
      </c>
      <c r="E120" s="35">
        <f t="shared" ref="E120:I120" si="94">D120+1</f>
        <v>45636</v>
      </c>
      <c r="F120" s="35">
        <f t="shared" si="94"/>
        <v>45637</v>
      </c>
      <c r="G120" s="35">
        <f t="shared" si="94"/>
        <v>45638</v>
      </c>
      <c r="H120" s="35">
        <f t="shared" si="94"/>
        <v>45639</v>
      </c>
      <c r="I120" s="35">
        <f t="shared" si="94"/>
        <v>45640</v>
      </c>
      <c r="J120" s="88"/>
      <c r="K120" s="79">
        <f>COUNTIF(C121:I121,"&lt;&gt;対象外")</f>
        <v>7</v>
      </c>
      <c r="L120" s="103">
        <f t="shared" ref="L120" si="95">COUNTIF(C121:I121,"*休工*")</f>
        <v>0</v>
      </c>
    </row>
    <row r="121" spans="2:12" s="8" customFormat="1" ht="26.25" customHeight="1" x14ac:dyDescent="0.7">
      <c r="B121" s="17" t="s">
        <v>43</v>
      </c>
      <c r="C121" s="10"/>
      <c r="D121" s="10"/>
      <c r="E121" s="10"/>
      <c r="F121" s="10"/>
      <c r="G121" s="10"/>
      <c r="H121" s="10"/>
      <c r="I121" s="10"/>
      <c r="J121" s="89"/>
      <c r="K121" s="80"/>
      <c r="L121" s="104"/>
    </row>
    <row r="122" spans="2:12" s="8" customFormat="1" ht="26.25" customHeight="1" thickBot="1" x14ac:dyDescent="0.75">
      <c r="B122" s="29" t="s">
        <v>8</v>
      </c>
      <c r="C122" s="26"/>
      <c r="D122" s="26"/>
      <c r="E122" s="26"/>
      <c r="F122" s="26"/>
      <c r="G122" s="26"/>
      <c r="H122" s="26"/>
      <c r="I122" s="26"/>
      <c r="J122" s="90"/>
      <c r="K122" s="81"/>
      <c r="L122" s="105"/>
    </row>
    <row r="123" spans="2:12" s="8" customFormat="1" ht="18.75" customHeight="1" x14ac:dyDescent="0.7">
      <c r="B123" s="32" t="s">
        <v>38</v>
      </c>
      <c r="C123" s="35">
        <f>I120+1</f>
        <v>45641</v>
      </c>
      <c r="D123" s="35">
        <f>C123+1</f>
        <v>45642</v>
      </c>
      <c r="E123" s="35">
        <f t="shared" ref="E123:I123" si="96">D123+1</f>
        <v>45643</v>
      </c>
      <c r="F123" s="35">
        <f t="shared" si="96"/>
        <v>45644</v>
      </c>
      <c r="G123" s="35">
        <f t="shared" si="96"/>
        <v>45645</v>
      </c>
      <c r="H123" s="35">
        <f t="shared" si="96"/>
        <v>45646</v>
      </c>
      <c r="I123" s="35">
        <f t="shared" si="96"/>
        <v>45647</v>
      </c>
      <c r="J123" s="91"/>
      <c r="K123" s="79">
        <f>COUNTIF(C124:I124,"&lt;&gt;対象外")</f>
        <v>7</v>
      </c>
      <c r="L123" s="103">
        <f>COUNTIF(C124:I124,"*休工*")</f>
        <v>0</v>
      </c>
    </row>
    <row r="124" spans="2:12" s="8" customFormat="1" ht="26.25" customHeight="1" x14ac:dyDescent="0.7">
      <c r="B124" s="17" t="s">
        <v>43</v>
      </c>
      <c r="C124" s="10"/>
      <c r="D124" s="10"/>
      <c r="E124" s="10"/>
      <c r="F124" s="10"/>
      <c r="G124" s="10"/>
      <c r="H124" s="10"/>
      <c r="I124" s="10"/>
      <c r="J124" s="92"/>
      <c r="K124" s="80"/>
      <c r="L124" s="104"/>
    </row>
    <row r="125" spans="2:12" s="8" customFormat="1" ht="26.25" customHeight="1" thickBot="1" x14ac:dyDescent="0.75">
      <c r="B125" s="29" t="s">
        <v>8</v>
      </c>
      <c r="C125" s="26"/>
      <c r="D125" s="26"/>
      <c r="E125" s="26"/>
      <c r="F125" s="26"/>
      <c r="G125" s="26"/>
      <c r="H125" s="26"/>
      <c r="I125" s="26"/>
      <c r="J125" s="93"/>
      <c r="K125" s="81"/>
      <c r="L125" s="105"/>
    </row>
    <row r="126" spans="2:12" s="8" customFormat="1" ht="18.75" customHeight="1" x14ac:dyDescent="0.7">
      <c r="B126" s="22" t="s">
        <v>7</v>
      </c>
      <c r="C126" s="34">
        <f>I123+1</f>
        <v>45648</v>
      </c>
      <c r="D126" s="34">
        <f>C126+1</f>
        <v>45649</v>
      </c>
      <c r="E126" s="34">
        <f t="shared" ref="E126:I126" si="97">D126+1</f>
        <v>45650</v>
      </c>
      <c r="F126" s="34">
        <f t="shared" si="97"/>
        <v>45651</v>
      </c>
      <c r="G126" s="34">
        <f t="shared" si="97"/>
        <v>45652</v>
      </c>
      <c r="H126" s="34">
        <f t="shared" si="97"/>
        <v>45653</v>
      </c>
      <c r="I126" s="34">
        <f t="shared" si="97"/>
        <v>45654</v>
      </c>
      <c r="J126" s="88"/>
      <c r="K126" s="79">
        <f t="shared" ref="K126" si="98">COUNTIF(C127:I127,"&lt;&gt;対象外")</f>
        <v>7</v>
      </c>
      <c r="L126" s="103">
        <f>COUNTIF(C127:I127,"*休工*")</f>
        <v>0</v>
      </c>
    </row>
    <row r="127" spans="2:12" s="8" customFormat="1" ht="26.25" customHeight="1" x14ac:dyDescent="0.7">
      <c r="B127" s="17" t="s">
        <v>43</v>
      </c>
      <c r="C127" s="10"/>
      <c r="D127" s="10"/>
      <c r="E127" s="10"/>
      <c r="F127" s="10"/>
      <c r="G127" s="10"/>
      <c r="H127" s="10"/>
      <c r="I127" s="10"/>
      <c r="J127" s="89"/>
      <c r="K127" s="80"/>
      <c r="L127" s="104"/>
    </row>
    <row r="128" spans="2:12" s="8" customFormat="1" ht="26.25" customHeight="1" thickBot="1" x14ac:dyDescent="0.75">
      <c r="B128" s="29" t="s">
        <v>8</v>
      </c>
      <c r="C128" s="26"/>
      <c r="D128" s="26"/>
      <c r="E128" s="26"/>
      <c r="F128" s="26"/>
      <c r="G128" s="26"/>
      <c r="H128" s="26"/>
      <c r="I128" s="26"/>
      <c r="J128" s="90"/>
      <c r="K128" s="81"/>
      <c r="L128" s="105"/>
    </row>
    <row r="129" spans="2:12" s="8" customFormat="1" ht="18.75" customHeight="1" x14ac:dyDescent="0.7">
      <c r="B129" s="32" t="s">
        <v>7</v>
      </c>
      <c r="C129" s="35">
        <f>I126+1</f>
        <v>45655</v>
      </c>
      <c r="D129" s="35">
        <f>C129+1</f>
        <v>45656</v>
      </c>
      <c r="E129" s="35">
        <f t="shared" ref="E129:I129" si="99">D129+1</f>
        <v>45657</v>
      </c>
      <c r="F129" s="35">
        <f t="shared" si="99"/>
        <v>45658</v>
      </c>
      <c r="G129" s="35">
        <f t="shared" si="99"/>
        <v>45659</v>
      </c>
      <c r="H129" s="35">
        <f t="shared" si="99"/>
        <v>45660</v>
      </c>
      <c r="I129" s="35">
        <f t="shared" si="99"/>
        <v>45661</v>
      </c>
      <c r="J129" s="88"/>
      <c r="K129" s="79">
        <f t="shared" ref="K129" si="100">COUNTIF(C130:I130,"&lt;&gt;対象外")</f>
        <v>7</v>
      </c>
      <c r="L129" s="103">
        <f t="shared" ref="L129" si="101">COUNTIF(C130:I130,"*休工*")</f>
        <v>0</v>
      </c>
    </row>
    <row r="130" spans="2:12" s="8" customFormat="1" ht="26.25" customHeight="1" x14ac:dyDescent="0.7">
      <c r="B130" s="17" t="s">
        <v>43</v>
      </c>
      <c r="C130" s="10"/>
      <c r="D130" s="10"/>
      <c r="E130" s="10"/>
      <c r="F130" s="10"/>
      <c r="G130" s="10"/>
      <c r="H130" s="10"/>
      <c r="I130" s="10"/>
      <c r="J130" s="89"/>
      <c r="K130" s="80"/>
      <c r="L130" s="104"/>
    </row>
    <row r="131" spans="2:12" s="8" customFormat="1" ht="26.25" customHeight="1" thickBot="1" x14ac:dyDescent="0.75">
      <c r="B131" s="29" t="s">
        <v>8</v>
      </c>
      <c r="C131" s="26"/>
      <c r="D131" s="26"/>
      <c r="E131" s="26"/>
      <c r="F131" s="26"/>
      <c r="G131" s="26"/>
      <c r="H131" s="26"/>
      <c r="I131" s="26"/>
      <c r="J131" s="90"/>
      <c r="K131" s="81"/>
      <c r="L131" s="105"/>
    </row>
    <row r="132" spans="2:12" s="8" customFormat="1" ht="18.75" customHeight="1" x14ac:dyDescent="0.7">
      <c r="B132" s="22" t="s">
        <v>7</v>
      </c>
      <c r="C132" s="35">
        <f>I129+1</f>
        <v>45662</v>
      </c>
      <c r="D132" s="35">
        <f>C132+1</f>
        <v>45663</v>
      </c>
      <c r="E132" s="35">
        <f t="shared" ref="E132:I132" si="102">D132+1</f>
        <v>45664</v>
      </c>
      <c r="F132" s="35">
        <f t="shared" si="102"/>
        <v>45665</v>
      </c>
      <c r="G132" s="35">
        <f t="shared" si="102"/>
        <v>45666</v>
      </c>
      <c r="H132" s="35">
        <f t="shared" si="102"/>
        <v>45667</v>
      </c>
      <c r="I132" s="35">
        <f t="shared" si="102"/>
        <v>45668</v>
      </c>
      <c r="J132" s="88"/>
      <c r="K132" s="79">
        <f t="shared" ref="K132" si="103">COUNTIF(C133:I133,"&lt;&gt;対象外")</f>
        <v>7</v>
      </c>
      <c r="L132" s="103">
        <f t="shared" ref="L132" si="104">COUNTIF(C133:I133,"*休工*")</f>
        <v>0</v>
      </c>
    </row>
    <row r="133" spans="2:12" s="8" customFormat="1" ht="26.25" customHeight="1" x14ac:dyDescent="0.7">
      <c r="B133" s="17" t="s">
        <v>43</v>
      </c>
      <c r="C133" s="10"/>
      <c r="D133" s="10"/>
      <c r="E133" s="10"/>
      <c r="F133" s="10"/>
      <c r="G133" s="10"/>
      <c r="H133" s="10"/>
      <c r="I133" s="10"/>
      <c r="J133" s="89"/>
      <c r="K133" s="80"/>
      <c r="L133" s="104"/>
    </row>
    <row r="134" spans="2:12" s="8" customFormat="1" ht="26.25" customHeight="1" thickBot="1" x14ac:dyDescent="0.75">
      <c r="B134" s="29" t="s">
        <v>8</v>
      </c>
      <c r="C134" s="26"/>
      <c r="D134" s="26"/>
      <c r="E134" s="26"/>
      <c r="F134" s="26"/>
      <c r="G134" s="26"/>
      <c r="H134" s="26"/>
      <c r="I134" s="26"/>
      <c r="J134" s="90"/>
      <c r="K134" s="81"/>
      <c r="L134" s="105"/>
    </row>
    <row r="135" spans="2:12" s="8" customFormat="1" ht="18.75" customHeight="1" x14ac:dyDescent="0.7">
      <c r="B135" s="32" t="s">
        <v>7</v>
      </c>
      <c r="C135" s="35">
        <f>I132+1</f>
        <v>45669</v>
      </c>
      <c r="D135" s="35">
        <f>C135+1</f>
        <v>45670</v>
      </c>
      <c r="E135" s="35">
        <f t="shared" ref="E135:I135" si="105">D135+1</f>
        <v>45671</v>
      </c>
      <c r="F135" s="35">
        <f t="shared" si="105"/>
        <v>45672</v>
      </c>
      <c r="G135" s="35">
        <f t="shared" si="105"/>
        <v>45673</v>
      </c>
      <c r="H135" s="35">
        <f t="shared" si="105"/>
        <v>45674</v>
      </c>
      <c r="I135" s="35">
        <f t="shared" si="105"/>
        <v>45675</v>
      </c>
      <c r="J135" s="88"/>
      <c r="K135" s="79">
        <f t="shared" ref="K135" si="106">COUNTIF(C136:I136,"&lt;&gt;対象外")</f>
        <v>7</v>
      </c>
      <c r="L135" s="103">
        <f t="shared" ref="L135" si="107">COUNTIF(C136:I136,"*休工*")</f>
        <v>0</v>
      </c>
    </row>
    <row r="136" spans="2:12" s="8" customFormat="1" ht="26.25" customHeight="1" x14ac:dyDescent="0.7">
      <c r="B136" s="17" t="s">
        <v>43</v>
      </c>
      <c r="C136" s="10"/>
      <c r="D136" s="10"/>
      <c r="E136" s="10"/>
      <c r="F136" s="10"/>
      <c r="G136" s="10"/>
      <c r="H136" s="10"/>
      <c r="I136" s="10"/>
      <c r="J136" s="89"/>
      <c r="K136" s="80"/>
      <c r="L136" s="104"/>
    </row>
    <row r="137" spans="2:12" s="8" customFormat="1" ht="26.25" customHeight="1" thickBot="1" x14ac:dyDescent="0.75">
      <c r="B137" s="29" t="s">
        <v>8</v>
      </c>
      <c r="C137" s="26"/>
      <c r="D137" s="26"/>
      <c r="E137" s="26"/>
      <c r="F137" s="26"/>
      <c r="G137" s="26"/>
      <c r="H137" s="26"/>
      <c r="I137" s="26"/>
      <c r="J137" s="90"/>
      <c r="K137" s="81"/>
      <c r="L137" s="105"/>
    </row>
    <row r="138" spans="2:12" s="8" customFormat="1" ht="18.75" customHeight="1" x14ac:dyDescent="0.7">
      <c r="B138" s="32" t="s">
        <v>38</v>
      </c>
      <c r="C138" s="35">
        <f>I135+1</f>
        <v>45676</v>
      </c>
      <c r="D138" s="35">
        <f>C138+1</f>
        <v>45677</v>
      </c>
      <c r="E138" s="35">
        <f t="shared" ref="E138:I138" si="108">D138+1</f>
        <v>45678</v>
      </c>
      <c r="F138" s="35">
        <f t="shared" si="108"/>
        <v>45679</v>
      </c>
      <c r="G138" s="35">
        <f t="shared" si="108"/>
        <v>45680</v>
      </c>
      <c r="H138" s="35">
        <f t="shared" si="108"/>
        <v>45681</v>
      </c>
      <c r="I138" s="35">
        <f t="shared" si="108"/>
        <v>45682</v>
      </c>
      <c r="J138" s="88"/>
      <c r="K138" s="79">
        <f t="shared" ref="K138" si="109">COUNTIF(C139:I139,"&lt;&gt;対象外")</f>
        <v>7</v>
      </c>
      <c r="L138" s="103">
        <f t="shared" ref="L138" si="110">COUNTIF(C139:I139,"*休工*")</f>
        <v>0</v>
      </c>
    </row>
    <row r="139" spans="2:12" s="8" customFormat="1" ht="26.25" customHeight="1" x14ac:dyDescent="0.7">
      <c r="B139" s="17" t="s">
        <v>43</v>
      </c>
      <c r="C139" s="10"/>
      <c r="D139" s="10"/>
      <c r="E139" s="10"/>
      <c r="F139" s="10"/>
      <c r="G139" s="10"/>
      <c r="H139" s="10"/>
      <c r="I139" s="10"/>
      <c r="J139" s="89"/>
      <c r="K139" s="80"/>
      <c r="L139" s="104"/>
    </row>
    <row r="140" spans="2:12" s="8" customFormat="1" ht="26.25" customHeight="1" thickBot="1" x14ac:dyDescent="0.75">
      <c r="B140" s="29" t="s">
        <v>8</v>
      </c>
      <c r="C140" s="26"/>
      <c r="D140" s="26"/>
      <c r="E140" s="26"/>
      <c r="F140" s="26"/>
      <c r="G140" s="26"/>
      <c r="H140" s="26"/>
      <c r="I140" s="26"/>
      <c r="J140" s="90"/>
      <c r="K140" s="81"/>
      <c r="L140" s="105"/>
    </row>
    <row r="141" spans="2:12" s="8" customFormat="1" ht="18.75" customHeight="1" x14ac:dyDescent="0.7">
      <c r="B141" s="22" t="s">
        <v>7</v>
      </c>
      <c r="C141" s="35">
        <f>I138+1</f>
        <v>45683</v>
      </c>
      <c r="D141" s="35">
        <f>C141+1</f>
        <v>45684</v>
      </c>
      <c r="E141" s="35">
        <f t="shared" ref="E141:I141" si="111">D141+1</f>
        <v>45685</v>
      </c>
      <c r="F141" s="35">
        <f t="shared" si="111"/>
        <v>45686</v>
      </c>
      <c r="G141" s="35">
        <f t="shared" si="111"/>
        <v>45687</v>
      </c>
      <c r="H141" s="35">
        <f t="shared" si="111"/>
        <v>45688</v>
      </c>
      <c r="I141" s="35">
        <f t="shared" si="111"/>
        <v>45689</v>
      </c>
      <c r="J141" s="88"/>
      <c r="K141" s="79">
        <f t="shared" ref="K141" si="112">COUNTIF(C142:I142,"&lt;&gt;対象外")</f>
        <v>7</v>
      </c>
      <c r="L141" s="103">
        <f t="shared" ref="L141" si="113">COUNTIF(C142:I142,"*休工*")</f>
        <v>0</v>
      </c>
    </row>
    <row r="142" spans="2:12" s="8" customFormat="1" ht="26.25" customHeight="1" x14ac:dyDescent="0.7">
      <c r="B142" s="17" t="s">
        <v>43</v>
      </c>
      <c r="C142" s="10"/>
      <c r="D142" s="10"/>
      <c r="E142" s="10"/>
      <c r="F142" s="10"/>
      <c r="G142" s="10"/>
      <c r="H142" s="10"/>
      <c r="I142" s="10"/>
      <c r="J142" s="89"/>
      <c r="K142" s="80"/>
      <c r="L142" s="104"/>
    </row>
    <row r="143" spans="2:12" s="8" customFormat="1" ht="26.25" customHeight="1" thickBot="1" x14ac:dyDescent="0.75">
      <c r="B143" s="29" t="s">
        <v>8</v>
      </c>
      <c r="C143" s="26"/>
      <c r="D143" s="26"/>
      <c r="E143" s="26"/>
      <c r="F143" s="26"/>
      <c r="G143" s="26"/>
      <c r="H143" s="26"/>
      <c r="I143" s="26"/>
      <c r="J143" s="90"/>
      <c r="K143" s="81"/>
      <c r="L143" s="105"/>
    </row>
    <row r="144" spans="2:12" s="8" customFormat="1" ht="18.75" customHeight="1" x14ac:dyDescent="0.7">
      <c r="B144" s="32" t="s">
        <v>7</v>
      </c>
      <c r="C144" s="35">
        <f>I141+1</f>
        <v>45690</v>
      </c>
      <c r="D144" s="35">
        <f>C144+1</f>
        <v>45691</v>
      </c>
      <c r="E144" s="35">
        <f t="shared" ref="E144:I144" si="114">D144+1</f>
        <v>45692</v>
      </c>
      <c r="F144" s="35">
        <f t="shared" si="114"/>
        <v>45693</v>
      </c>
      <c r="G144" s="35">
        <f t="shared" si="114"/>
        <v>45694</v>
      </c>
      <c r="H144" s="35">
        <f t="shared" si="114"/>
        <v>45695</v>
      </c>
      <c r="I144" s="35">
        <f t="shared" si="114"/>
        <v>45696</v>
      </c>
      <c r="J144" s="88"/>
      <c r="K144" s="79">
        <f t="shared" ref="K144" si="115">COUNTIF(C145:I145,"&lt;&gt;対象外")</f>
        <v>7</v>
      </c>
      <c r="L144" s="103">
        <f t="shared" ref="L144" si="116">COUNTIF(C145:I145,"*休工*")</f>
        <v>0</v>
      </c>
    </row>
    <row r="145" spans="2:12" s="8" customFormat="1" ht="26.25" customHeight="1" x14ac:dyDescent="0.7">
      <c r="B145" s="17" t="s">
        <v>43</v>
      </c>
      <c r="C145" s="10"/>
      <c r="D145" s="10"/>
      <c r="E145" s="10"/>
      <c r="F145" s="10"/>
      <c r="G145" s="10"/>
      <c r="H145" s="10"/>
      <c r="I145" s="10"/>
      <c r="J145" s="89"/>
      <c r="K145" s="80"/>
      <c r="L145" s="104"/>
    </row>
    <row r="146" spans="2:12" s="8" customFormat="1" ht="26.25" customHeight="1" thickBot="1" x14ac:dyDescent="0.75">
      <c r="B146" s="29" t="s">
        <v>8</v>
      </c>
      <c r="C146" s="26"/>
      <c r="D146" s="26"/>
      <c r="E146" s="26"/>
      <c r="F146" s="26"/>
      <c r="G146" s="26"/>
      <c r="H146" s="26"/>
      <c r="I146" s="26"/>
      <c r="J146" s="90"/>
      <c r="K146" s="81"/>
      <c r="L146" s="105"/>
    </row>
    <row r="147" spans="2:12" s="8" customFormat="1" ht="18.75" customHeight="1" x14ac:dyDescent="0.7">
      <c r="B147" s="22" t="s">
        <v>7</v>
      </c>
      <c r="C147" s="35">
        <f>I144+1</f>
        <v>45697</v>
      </c>
      <c r="D147" s="35">
        <f>C147+1</f>
        <v>45698</v>
      </c>
      <c r="E147" s="35">
        <f t="shared" ref="E147:I147" si="117">D147+1</f>
        <v>45699</v>
      </c>
      <c r="F147" s="35">
        <f t="shared" si="117"/>
        <v>45700</v>
      </c>
      <c r="G147" s="35">
        <f t="shared" si="117"/>
        <v>45701</v>
      </c>
      <c r="H147" s="35">
        <f t="shared" si="117"/>
        <v>45702</v>
      </c>
      <c r="I147" s="35">
        <f t="shared" si="117"/>
        <v>45703</v>
      </c>
      <c r="J147" s="88"/>
      <c r="K147" s="79">
        <f t="shared" ref="K147" si="118">COUNTIF(C148:I148,"&lt;&gt;対象外")</f>
        <v>7</v>
      </c>
      <c r="L147" s="103">
        <f t="shared" ref="L147" si="119">COUNTIF(C148:I148,"*休工*")</f>
        <v>0</v>
      </c>
    </row>
    <row r="148" spans="2:12" s="8" customFormat="1" ht="26.25" customHeight="1" x14ac:dyDescent="0.7">
      <c r="B148" s="17" t="s">
        <v>43</v>
      </c>
      <c r="C148" s="10"/>
      <c r="D148" s="10"/>
      <c r="E148" s="10"/>
      <c r="F148" s="10"/>
      <c r="G148" s="10"/>
      <c r="H148" s="10"/>
      <c r="I148" s="10"/>
      <c r="J148" s="89"/>
      <c r="K148" s="80"/>
      <c r="L148" s="104"/>
    </row>
    <row r="149" spans="2:12" s="8" customFormat="1" ht="26.25" customHeight="1" thickBot="1" x14ac:dyDescent="0.75">
      <c r="B149" s="29" t="s">
        <v>8</v>
      </c>
      <c r="C149" s="26"/>
      <c r="D149" s="26"/>
      <c r="E149" s="26"/>
      <c r="F149" s="26"/>
      <c r="G149" s="26"/>
      <c r="H149" s="26"/>
      <c r="I149" s="26"/>
      <c r="J149" s="90"/>
      <c r="K149" s="81"/>
      <c r="L149" s="105"/>
    </row>
    <row r="150" spans="2:12" s="8" customFormat="1" ht="18.75" customHeight="1" x14ac:dyDescent="0.7">
      <c r="B150" s="32" t="s">
        <v>38</v>
      </c>
      <c r="C150" s="35">
        <f>I147+1</f>
        <v>45704</v>
      </c>
      <c r="D150" s="35">
        <f>C150+1</f>
        <v>45705</v>
      </c>
      <c r="E150" s="35">
        <f t="shared" ref="E150:I150" si="120">D150+1</f>
        <v>45706</v>
      </c>
      <c r="F150" s="35">
        <f t="shared" si="120"/>
        <v>45707</v>
      </c>
      <c r="G150" s="35">
        <f t="shared" si="120"/>
        <v>45708</v>
      </c>
      <c r="H150" s="35">
        <f t="shared" si="120"/>
        <v>45709</v>
      </c>
      <c r="I150" s="35">
        <f t="shared" si="120"/>
        <v>45710</v>
      </c>
      <c r="J150" s="91"/>
      <c r="K150" s="79">
        <f>COUNTIF(C151:I151,"&lt;&gt;対象外")</f>
        <v>7</v>
      </c>
      <c r="L150" s="103">
        <f>COUNTIF(C151:I151,"*休工*")</f>
        <v>0</v>
      </c>
    </row>
    <row r="151" spans="2:12" s="8" customFormat="1" ht="26.25" customHeight="1" x14ac:dyDescent="0.7">
      <c r="B151" s="17" t="s">
        <v>43</v>
      </c>
      <c r="C151" s="10"/>
      <c r="D151" s="10"/>
      <c r="E151" s="10"/>
      <c r="F151" s="10"/>
      <c r="G151" s="10"/>
      <c r="H151" s="10"/>
      <c r="I151" s="10"/>
      <c r="J151" s="92"/>
      <c r="K151" s="80"/>
      <c r="L151" s="104"/>
    </row>
    <row r="152" spans="2:12" s="8" customFormat="1" ht="26.25" customHeight="1" thickBot="1" x14ac:dyDescent="0.75">
      <c r="B152" s="29" t="s">
        <v>8</v>
      </c>
      <c r="C152" s="26"/>
      <c r="D152" s="26"/>
      <c r="E152" s="26"/>
      <c r="F152" s="26"/>
      <c r="G152" s="26"/>
      <c r="H152" s="26"/>
      <c r="I152" s="26"/>
      <c r="J152" s="93"/>
      <c r="K152" s="81"/>
      <c r="L152" s="105"/>
    </row>
    <row r="153" spans="2:12" s="8" customFormat="1" ht="18.75" customHeight="1" x14ac:dyDescent="0.7">
      <c r="B153" s="22" t="s">
        <v>7</v>
      </c>
      <c r="C153" s="34">
        <f>I150+1</f>
        <v>45711</v>
      </c>
      <c r="D153" s="34">
        <f>C153+1</f>
        <v>45712</v>
      </c>
      <c r="E153" s="34">
        <f t="shared" ref="E153:I153" si="121">D153+1</f>
        <v>45713</v>
      </c>
      <c r="F153" s="34">
        <f t="shared" si="121"/>
        <v>45714</v>
      </c>
      <c r="G153" s="34">
        <f t="shared" si="121"/>
        <v>45715</v>
      </c>
      <c r="H153" s="34">
        <f t="shared" si="121"/>
        <v>45716</v>
      </c>
      <c r="I153" s="34">
        <f t="shared" si="121"/>
        <v>45717</v>
      </c>
      <c r="J153" s="88"/>
      <c r="K153" s="79">
        <f t="shared" ref="K153" si="122">COUNTIF(C154:I154,"&lt;&gt;対象外")</f>
        <v>7</v>
      </c>
      <c r="L153" s="103">
        <f>COUNTIF(C154:I154,"*休工*")</f>
        <v>0</v>
      </c>
    </row>
    <row r="154" spans="2:12" s="8" customFormat="1" ht="26.25" customHeight="1" x14ac:dyDescent="0.7">
      <c r="B154" s="17" t="s">
        <v>43</v>
      </c>
      <c r="C154" s="10"/>
      <c r="D154" s="10"/>
      <c r="E154" s="10"/>
      <c r="F154" s="10"/>
      <c r="G154" s="10"/>
      <c r="H154" s="10"/>
      <c r="I154" s="10"/>
      <c r="J154" s="89"/>
      <c r="K154" s="80"/>
      <c r="L154" s="104"/>
    </row>
    <row r="155" spans="2:12" s="8" customFormat="1" ht="26.25" customHeight="1" thickBot="1" x14ac:dyDescent="0.75">
      <c r="B155" s="29" t="s">
        <v>8</v>
      </c>
      <c r="C155" s="26"/>
      <c r="D155" s="26"/>
      <c r="E155" s="26"/>
      <c r="F155" s="26"/>
      <c r="G155" s="26"/>
      <c r="H155" s="26"/>
      <c r="I155" s="26"/>
      <c r="J155" s="90"/>
      <c r="K155" s="81"/>
      <c r="L155" s="105"/>
    </row>
    <row r="156" spans="2:12" s="8" customFormat="1" ht="18.75" customHeight="1" x14ac:dyDescent="0.7">
      <c r="B156" s="32" t="s">
        <v>7</v>
      </c>
      <c r="C156" s="35">
        <f>I153+1</f>
        <v>45718</v>
      </c>
      <c r="D156" s="35">
        <f>C156+1</f>
        <v>45719</v>
      </c>
      <c r="E156" s="35">
        <f t="shared" ref="E156:I156" si="123">D156+1</f>
        <v>45720</v>
      </c>
      <c r="F156" s="35">
        <f t="shared" si="123"/>
        <v>45721</v>
      </c>
      <c r="G156" s="35">
        <f t="shared" si="123"/>
        <v>45722</v>
      </c>
      <c r="H156" s="35">
        <f t="shared" si="123"/>
        <v>45723</v>
      </c>
      <c r="I156" s="35">
        <f t="shared" si="123"/>
        <v>45724</v>
      </c>
      <c r="J156" s="88"/>
      <c r="K156" s="79">
        <f t="shared" ref="K156" si="124">COUNTIF(C157:I157,"&lt;&gt;対象外")</f>
        <v>7</v>
      </c>
      <c r="L156" s="103">
        <f t="shared" ref="L156" si="125">COUNTIF(C157:I157,"*休工*")</f>
        <v>0</v>
      </c>
    </row>
    <row r="157" spans="2:12" s="8" customFormat="1" ht="26.25" customHeight="1" x14ac:dyDescent="0.7">
      <c r="B157" s="17" t="s">
        <v>43</v>
      </c>
      <c r="C157" s="10"/>
      <c r="D157" s="10"/>
      <c r="E157" s="10"/>
      <c r="F157" s="10"/>
      <c r="G157" s="10"/>
      <c r="H157" s="10"/>
      <c r="I157" s="10"/>
      <c r="J157" s="89"/>
      <c r="K157" s="80"/>
      <c r="L157" s="104"/>
    </row>
    <row r="158" spans="2:12" s="8" customFormat="1" ht="26.25" customHeight="1" thickBot="1" x14ac:dyDescent="0.75">
      <c r="B158" s="29" t="s">
        <v>8</v>
      </c>
      <c r="C158" s="26"/>
      <c r="D158" s="26"/>
      <c r="E158" s="26"/>
      <c r="F158" s="26"/>
      <c r="G158" s="26"/>
      <c r="H158" s="26"/>
      <c r="I158" s="26"/>
      <c r="J158" s="90"/>
      <c r="K158" s="81"/>
      <c r="L158" s="105"/>
    </row>
    <row r="159" spans="2:12" s="8" customFormat="1" ht="18.75" customHeight="1" x14ac:dyDescent="0.7">
      <c r="B159" s="22" t="s">
        <v>7</v>
      </c>
      <c r="C159" s="35">
        <f>I156+1</f>
        <v>45725</v>
      </c>
      <c r="D159" s="35">
        <f>C159+1</f>
        <v>45726</v>
      </c>
      <c r="E159" s="35">
        <f t="shared" ref="E159:I159" si="126">D159+1</f>
        <v>45727</v>
      </c>
      <c r="F159" s="35">
        <f t="shared" si="126"/>
        <v>45728</v>
      </c>
      <c r="G159" s="35">
        <f t="shared" si="126"/>
        <v>45729</v>
      </c>
      <c r="H159" s="35">
        <f t="shared" si="126"/>
        <v>45730</v>
      </c>
      <c r="I159" s="35">
        <f t="shared" si="126"/>
        <v>45731</v>
      </c>
      <c r="J159" s="88"/>
      <c r="K159" s="79">
        <f t="shared" ref="K159" si="127">COUNTIF(C160:I160,"&lt;&gt;対象外")</f>
        <v>7</v>
      </c>
      <c r="L159" s="103">
        <f t="shared" ref="L159" si="128">COUNTIF(C160:I160,"*休工*")</f>
        <v>0</v>
      </c>
    </row>
    <row r="160" spans="2:12" s="8" customFormat="1" ht="26.25" customHeight="1" x14ac:dyDescent="0.7">
      <c r="B160" s="17" t="s">
        <v>43</v>
      </c>
      <c r="C160" s="10"/>
      <c r="D160" s="10"/>
      <c r="E160" s="10"/>
      <c r="F160" s="10"/>
      <c r="G160" s="10"/>
      <c r="H160" s="10"/>
      <c r="I160" s="10"/>
      <c r="J160" s="89"/>
      <c r="K160" s="80"/>
      <c r="L160" s="104"/>
    </row>
    <row r="161" spans="2:12" s="8" customFormat="1" ht="26.25" customHeight="1" thickBot="1" x14ac:dyDescent="0.75">
      <c r="B161" s="29" t="s">
        <v>8</v>
      </c>
      <c r="C161" s="26"/>
      <c r="D161" s="26"/>
      <c r="E161" s="26"/>
      <c r="F161" s="26"/>
      <c r="G161" s="26"/>
      <c r="H161" s="26"/>
      <c r="I161" s="26"/>
      <c r="J161" s="90"/>
      <c r="K161" s="81"/>
      <c r="L161" s="105"/>
    </row>
    <row r="162" spans="2:12" s="8" customFormat="1" ht="18.75" customHeight="1" x14ac:dyDescent="0.7">
      <c r="B162" s="32" t="s">
        <v>7</v>
      </c>
      <c r="C162" s="35">
        <f>I159+1</f>
        <v>45732</v>
      </c>
      <c r="D162" s="35">
        <f>C162+1</f>
        <v>45733</v>
      </c>
      <c r="E162" s="35">
        <f t="shared" ref="E162:I162" si="129">D162+1</f>
        <v>45734</v>
      </c>
      <c r="F162" s="35">
        <f t="shared" si="129"/>
        <v>45735</v>
      </c>
      <c r="G162" s="35">
        <f t="shared" si="129"/>
        <v>45736</v>
      </c>
      <c r="H162" s="35">
        <f t="shared" si="129"/>
        <v>45737</v>
      </c>
      <c r="I162" s="35">
        <f t="shared" si="129"/>
        <v>45738</v>
      </c>
      <c r="J162" s="88"/>
      <c r="K162" s="79">
        <f t="shared" ref="K162" si="130">COUNTIF(C163:I163,"&lt;&gt;対象外")</f>
        <v>7</v>
      </c>
      <c r="L162" s="103">
        <f t="shared" ref="L162" si="131">COUNTIF(C163:I163,"*休工*")</f>
        <v>0</v>
      </c>
    </row>
    <row r="163" spans="2:12" s="8" customFormat="1" ht="26.25" customHeight="1" x14ac:dyDescent="0.7">
      <c r="B163" s="17" t="s">
        <v>43</v>
      </c>
      <c r="C163" s="10"/>
      <c r="D163" s="10"/>
      <c r="E163" s="10"/>
      <c r="F163" s="10"/>
      <c r="G163" s="10"/>
      <c r="H163" s="10"/>
      <c r="I163" s="10"/>
      <c r="J163" s="89"/>
      <c r="K163" s="80"/>
      <c r="L163" s="104"/>
    </row>
    <row r="164" spans="2:12" s="8" customFormat="1" ht="26.25" customHeight="1" thickBot="1" x14ac:dyDescent="0.75">
      <c r="B164" s="29" t="s">
        <v>8</v>
      </c>
      <c r="C164" s="26"/>
      <c r="D164" s="26"/>
      <c r="E164" s="26"/>
      <c r="F164" s="26"/>
      <c r="G164" s="26"/>
      <c r="H164" s="26"/>
      <c r="I164" s="26"/>
      <c r="J164" s="90"/>
      <c r="K164" s="81"/>
      <c r="L164" s="105"/>
    </row>
    <row r="165" spans="2:12" s="8" customFormat="1" ht="18.75" customHeight="1" x14ac:dyDescent="0.7">
      <c r="B165" s="32" t="s">
        <v>38</v>
      </c>
      <c r="C165" s="35">
        <f>I162+1</f>
        <v>45739</v>
      </c>
      <c r="D165" s="35">
        <f>C165+1</f>
        <v>45740</v>
      </c>
      <c r="E165" s="35">
        <f t="shared" ref="E165:I165" si="132">D165+1</f>
        <v>45741</v>
      </c>
      <c r="F165" s="35">
        <f t="shared" si="132"/>
        <v>45742</v>
      </c>
      <c r="G165" s="35">
        <f t="shared" si="132"/>
        <v>45743</v>
      </c>
      <c r="H165" s="35">
        <f t="shared" si="132"/>
        <v>45744</v>
      </c>
      <c r="I165" s="35">
        <f t="shared" si="132"/>
        <v>45745</v>
      </c>
      <c r="J165" s="88"/>
      <c r="K165" s="79">
        <f t="shared" ref="K165" si="133">COUNTIF(C166:I166,"&lt;&gt;対象外")</f>
        <v>7</v>
      </c>
      <c r="L165" s="103">
        <f t="shared" ref="L165" si="134">COUNTIF(C166:I166,"*休工*")</f>
        <v>0</v>
      </c>
    </row>
    <row r="166" spans="2:12" s="8" customFormat="1" ht="26.25" customHeight="1" x14ac:dyDescent="0.7">
      <c r="B166" s="17" t="s">
        <v>43</v>
      </c>
      <c r="C166" s="10"/>
      <c r="D166" s="10"/>
      <c r="E166" s="10"/>
      <c r="F166" s="10"/>
      <c r="G166" s="10"/>
      <c r="H166" s="10"/>
      <c r="I166" s="10"/>
      <c r="J166" s="89"/>
      <c r="K166" s="80"/>
      <c r="L166" s="104"/>
    </row>
    <row r="167" spans="2:12" s="8" customFormat="1" ht="26.25" customHeight="1" thickBot="1" x14ac:dyDescent="0.75">
      <c r="B167" s="29" t="s">
        <v>8</v>
      </c>
      <c r="C167" s="26"/>
      <c r="D167" s="26"/>
      <c r="E167" s="26"/>
      <c r="F167" s="26"/>
      <c r="G167" s="26"/>
      <c r="H167" s="26"/>
      <c r="I167" s="26"/>
      <c r="J167" s="90"/>
      <c r="K167" s="81"/>
      <c r="L167" s="105"/>
    </row>
    <row r="168" spans="2:12" s="8" customFormat="1" ht="18.75" customHeight="1" x14ac:dyDescent="0.7">
      <c r="B168" s="22" t="s">
        <v>7</v>
      </c>
      <c r="C168" s="35">
        <f>I165+1</f>
        <v>45746</v>
      </c>
      <c r="D168" s="35">
        <f>C168+1</f>
        <v>45747</v>
      </c>
      <c r="E168" s="35">
        <f t="shared" ref="E168:I168" si="135">D168+1</f>
        <v>45748</v>
      </c>
      <c r="F168" s="35">
        <f t="shared" si="135"/>
        <v>45749</v>
      </c>
      <c r="G168" s="35">
        <f t="shared" si="135"/>
        <v>45750</v>
      </c>
      <c r="H168" s="35">
        <f t="shared" si="135"/>
        <v>45751</v>
      </c>
      <c r="I168" s="35">
        <f t="shared" si="135"/>
        <v>45752</v>
      </c>
      <c r="J168" s="88"/>
      <c r="K168" s="79">
        <f t="shared" ref="K168" si="136">COUNTIF(C169:I169,"&lt;&gt;対象外")</f>
        <v>7</v>
      </c>
      <c r="L168" s="103">
        <f t="shared" ref="L168" si="137">COUNTIF(C169:I169,"*休工*")</f>
        <v>0</v>
      </c>
    </row>
    <row r="169" spans="2:12" s="8" customFormat="1" ht="26.25" customHeight="1" x14ac:dyDescent="0.7">
      <c r="B169" s="17" t="s">
        <v>43</v>
      </c>
      <c r="C169" s="10"/>
      <c r="D169" s="10"/>
      <c r="E169" s="10"/>
      <c r="F169" s="10"/>
      <c r="G169" s="10"/>
      <c r="H169" s="10"/>
      <c r="I169" s="10"/>
      <c r="J169" s="89"/>
      <c r="K169" s="80"/>
      <c r="L169" s="104"/>
    </row>
    <row r="170" spans="2:12" s="8" customFormat="1" ht="26.25" customHeight="1" thickBot="1" x14ac:dyDescent="0.75">
      <c r="B170" s="29" t="s">
        <v>8</v>
      </c>
      <c r="C170" s="26"/>
      <c r="D170" s="26"/>
      <c r="E170" s="26"/>
      <c r="F170" s="26"/>
      <c r="G170" s="26"/>
      <c r="H170" s="26"/>
      <c r="I170" s="26"/>
      <c r="J170" s="90"/>
      <c r="K170" s="81"/>
      <c r="L170" s="105"/>
    </row>
    <row r="171" spans="2:12" ht="46.5" customHeight="1" thickBot="1" x14ac:dyDescent="0.75">
      <c r="B171" s="94" t="s">
        <v>18</v>
      </c>
      <c r="C171" s="95"/>
      <c r="D171" s="95"/>
      <c r="E171" s="95"/>
      <c r="F171" s="95"/>
      <c r="G171" s="95"/>
      <c r="H171" s="95"/>
      <c r="I171" s="95"/>
      <c r="J171" s="96"/>
      <c r="K171" s="30">
        <f>SUM(K12:K170)</f>
        <v>371</v>
      </c>
      <c r="L171" s="18">
        <f>SUM(L12:L170)</f>
        <v>0</v>
      </c>
    </row>
    <row r="172" spans="2:12" s="6" customFormat="1" ht="14.25" customHeight="1" x14ac:dyDescent="0.7">
      <c r="B172" s="6" t="s">
        <v>37</v>
      </c>
    </row>
    <row r="173" spans="2:12" ht="14.25" customHeight="1" x14ac:dyDescent="0.7">
      <c r="B173" s="6" t="s">
        <v>54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2:12" ht="14.25" customHeight="1" x14ac:dyDescent="0.7">
      <c r="B174" s="6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2:12" s="6" customFormat="1" ht="12.4" thickBot="1" x14ac:dyDescent="0.75">
      <c r="B175" s="6" t="s">
        <v>35</v>
      </c>
    </row>
    <row r="176" spans="2:12" ht="24" customHeight="1" thickBot="1" x14ac:dyDescent="0.75">
      <c r="B176" s="8">
        <f>L171</f>
        <v>0</v>
      </c>
      <c r="C176" s="8" t="s">
        <v>28</v>
      </c>
      <c r="D176" s="8">
        <f>K171</f>
        <v>371</v>
      </c>
      <c r="E176" s="8" t="s">
        <v>29</v>
      </c>
      <c r="F176" s="51">
        <f>ROUNDDOWN(B176/D176,3)</f>
        <v>0</v>
      </c>
      <c r="G176" s="8" t="s">
        <v>30</v>
      </c>
      <c r="H176" s="97" t="str">
        <f>IF(F176&gt;=28.5%,"4週8休以上",IF(F176&gt;=25%,"4週7休以上4週8休未満",IF(F176&gt;=21.4%,"4週6休以上4週7休未満","4週6休未満")))</f>
        <v>4週6休未満</v>
      </c>
      <c r="I176" s="98"/>
    </row>
    <row r="177" spans="2:9" ht="12" customHeight="1" thickBot="1" x14ac:dyDescent="0.75">
      <c r="B177" s="6" t="s">
        <v>36</v>
      </c>
      <c r="C177" s="8"/>
      <c r="D177" s="8"/>
      <c r="E177" s="8"/>
      <c r="F177" s="51"/>
      <c r="G177" s="8"/>
      <c r="H177" s="12"/>
    </row>
    <row r="178" spans="2:9" s="8" customFormat="1" ht="24" customHeight="1" thickBot="1" x14ac:dyDescent="0.75">
      <c r="B178" s="8">
        <f>L171</f>
        <v>0</v>
      </c>
      <c r="C178" s="8" t="s">
        <v>28</v>
      </c>
      <c r="D178" s="8">
        <f>K171</f>
        <v>371</v>
      </c>
      <c r="E178" s="8" t="s">
        <v>29</v>
      </c>
      <c r="F178" s="51">
        <f>ROUNDDOWN(B178/D178,3)</f>
        <v>0</v>
      </c>
      <c r="G178" s="8" t="s">
        <v>30</v>
      </c>
      <c r="H178" s="106" t="str">
        <f>IF(F178&gt;=28.5%,"評価対象","評価対象外")</f>
        <v>評価対象外</v>
      </c>
      <c r="I178" s="107"/>
    </row>
    <row r="179" spans="2:9" s="8" customFormat="1" ht="12" customHeight="1" x14ac:dyDescent="0.7">
      <c r="B179" s="6"/>
      <c r="F179" s="11"/>
      <c r="H179" s="16"/>
      <c r="I179" s="16"/>
    </row>
    <row r="180" spans="2:9" x14ac:dyDescent="0.7">
      <c r="B180" s="6"/>
    </row>
  </sheetData>
  <mergeCells count="179">
    <mergeCell ref="B171:J171"/>
    <mergeCell ref="H176:I176"/>
    <mergeCell ref="H178:I178"/>
    <mergeCell ref="J168:J170"/>
    <mergeCell ref="K168:K170"/>
    <mergeCell ref="L168:L170"/>
    <mergeCell ref="J162:J164"/>
    <mergeCell ref="K162:K164"/>
    <mergeCell ref="L162:L164"/>
    <mergeCell ref="J165:J167"/>
    <mergeCell ref="K165:K167"/>
    <mergeCell ref="L165:L167"/>
    <mergeCell ref="J156:J158"/>
    <mergeCell ref="K156:K158"/>
    <mergeCell ref="L156:L158"/>
    <mergeCell ref="J159:J161"/>
    <mergeCell ref="K159:K161"/>
    <mergeCell ref="L159:L161"/>
    <mergeCell ref="J150:J152"/>
    <mergeCell ref="K150:K152"/>
    <mergeCell ref="L150:L152"/>
    <mergeCell ref="J153:J155"/>
    <mergeCell ref="K153:K155"/>
    <mergeCell ref="L153:L155"/>
    <mergeCell ref="J144:J146"/>
    <mergeCell ref="K144:K146"/>
    <mergeCell ref="L144:L146"/>
    <mergeCell ref="J147:J149"/>
    <mergeCell ref="K147:K149"/>
    <mergeCell ref="L147:L149"/>
    <mergeCell ref="J138:J140"/>
    <mergeCell ref="K138:K140"/>
    <mergeCell ref="L138:L140"/>
    <mergeCell ref="J141:J143"/>
    <mergeCell ref="K141:K143"/>
    <mergeCell ref="L141:L143"/>
    <mergeCell ref="J132:J134"/>
    <mergeCell ref="K132:K134"/>
    <mergeCell ref="L132:L134"/>
    <mergeCell ref="J135:J137"/>
    <mergeCell ref="K135:K137"/>
    <mergeCell ref="L135:L137"/>
    <mergeCell ref="J126:J128"/>
    <mergeCell ref="K126:K128"/>
    <mergeCell ref="L126:L128"/>
    <mergeCell ref="J129:J131"/>
    <mergeCell ref="K129:K131"/>
    <mergeCell ref="L129:L131"/>
    <mergeCell ref="J120:J122"/>
    <mergeCell ref="K120:K122"/>
    <mergeCell ref="L120:L122"/>
    <mergeCell ref="J123:J125"/>
    <mergeCell ref="K123:K125"/>
    <mergeCell ref="L123:L125"/>
    <mergeCell ref="J114:J116"/>
    <mergeCell ref="K114:K116"/>
    <mergeCell ref="L114:L116"/>
    <mergeCell ref="J117:J119"/>
    <mergeCell ref="K117:K119"/>
    <mergeCell ref="L117:L119"/>
    <mergeCell ref="J108:J110"/>
    <mergeCell ref="K108:K110"/>
    <mergeCell ref="L108:L110"/>
    <mergeCell ref="J111:J113"/>
    <mergeCell ref="K111:K113"/>
    <mergeCell ref="L111:L113"/>
    <mergeCell ref="J102:J104"/>
    <mergeCell ref="K102:K104"/>
    <mergeCell ref="L102:L104"/>
    <mergeCell ref="J105:J107"/>
    <mergeCell ref="K105:K107"/>
    <mergeCell ref="L105:L107"/>
    <mergeCell ref="J96:J98"/>
    <mergeCell ref="K96:K98"/>
    <mergeCell ref="L96:L98"/>
    <mergeCell ref="J99:J101"/>
    <mergeCell ref="K99:K101"/>
    <mergeCell ref="L99:L101"/>
    <mergeCell ref="J90:J92"/>
    <mergeCell ref="K90:K92"/>
    <mergeCell ref="L90:L92"/>
    <mergeCell ref="J93:J95"/>
    <mergeCell ref="K93:K95"/>
    <mergeCell ref="L93:L95"/>
    <mergeCell ref="J84:J86"/>
    <mergeCell ref="K84:K86"/>
    <mergeCell ref="L84:L86"/>
    <mergeCell ref="J87:J89"/>
    <mergeCell ref="K87:K89"/>
    <mergeCell ref="L87:L89"/>
    <mergeCell ref="J78:J80"/>
    <mergeCell ref="K78:K80"/>
    <mergeCell ref="L78:L80"/>
    <mergeCell ref="J81:J83"/>
    <mergeCell ref="K81:K83"/>
    <mergeCell ref="L81:L83"/>
    <mergeCell ref="J72:J74"/>
    <mergeCell ref="K72:K74"/>
    <mergeCell ref="L72:L74"/>
    <mergeCell ref="J75:J77"/>
    <mergeCell ref="K75:K77"/>
    <mergeCell ref="L75:L77"/>
    <mergeCell ref="J66:J68"/>
    <mergeCell ref="K66:K68"/>
    <mergeCell ref="L66:L68"/>
    <mergeCell ref="J69:J71"/>
    <mergeCell ref="K69:K71"/>
    <mergeCell ref="L69:L71"/>
    <mergeCell ref="J60:J62"/>
    <mergeCell ref="K60:K62"/>
    <mergeCell ref="L60:L62"/>
    <mergeCell ref="J63:J65"/>
    <mergeCell ref="K63:K65"/>
    <mergeCell ref="L63:L65"/>
    <mergeCell ref="J54:J56"/>
    <mergeCell ref="K54:K56"/>
    <mergeCell ref="L54:L56"/>
    <mergeCell ref="J57:J59"/>
    <mergeCell ref="K57:K59"/>
    <mergeCell ref="L57:L59"/>
    <mergeCell ref="J48:J50"/>
    <mergeCell ref="K48:K50"/>
    <mergeCell ref="L48:L50"/>
    <mergeCell ref="J51:J53"/>
    <mergeCell ref="K51:K53"/>
    <mergeCell ref="L51:L53"/>
    <mergeCell ref="J42:J44"/>
    <mergeCell ref="K42:K44"/>
    <mergeCell ref="L42:L44"/>
    <mergeCell ref="J45:J47"/>
    <mergeCell ref="K45:K47"/>
    <mergeCell ref="L45:L47"/>
    <mergeCell ref="J36:J38"/>
    <mergeCell ref="K36:K38"/>
    <mergeCell ref="L36:L38"/>
    <mergeCell ref="J39:J41"/>
    <mergeCell ref="K39:K41"/>
    <mergeCell ref="L39:L41"/>
    <mergeCell ref="J30:J32"/>
    <mergeCell ref="K30:K32"/>
    <mergeCell ref="L30:L32"/>
    <mergeCell ref="J33:J35"/>
    <mergeCell ref="K33:K35"/>
    <mergeCell ref="L33:L35"/>
    <mergeCell ref="J24:J26"/>
    <mergeCell ref="K24:K26"/>
    <mergeCell ref="L24:L26"/>
    <mergeCell ref="J27:J29"/>
    <mergeCell ref="K27:K29"/>
    <mergeCell ref="L27:L29"/>
    <mergeCell ref="J18:J20"/>
    <mergeCell ref="K18:K20"/>
    <mergeCell ref="L18:L20"/>
    <mergeCell ref="J21:J23"/>
    <mergeCell ref="K21:K23"/>
    <mergeCell ref="L21:L23"/>
    <mergeCell ref="B2:L2"/>
    <mergeCell ref="J12:J14"/>
    <mergeCell ref="K12:K14"/>
    <mergeCell ref="L12:L14"/>
    <mergeCell ref="J15:J17"/>
    <mergeCell ref="K15:K17"/>
    <mergeCell ref="L15:L17"/>
    <mergeCell ref="G9:G11"/>
    <mergeCell ref="H9:H11"/>
    <mergeCell ref="I9:I11"/>
    <mergeCell ref="J9:J11"/>
    <mergeCell ref="K9:L9"/>
    <mergeCell ref="K10:L10"/>
    <mergeCell ref="C4:G4"/>
    <mergeCell ref="I4:K4"/>
    <mergeCell ref="C5:G5"/>
    <mergeCell ref="C6:G6"/>
    <mergeCell ref="I6:K6"/>
    <mergeCell ref="B9:B11"/>
    <mergeCell ref="C9:C11"/>
    <mergeCell ref="D9:D11"/>
    <mergeCell ref="E9:E11"/>
    <mergeCell ref="F9:F11"/>
  </mergeCells>
  <phoneticPr fontId="2"/>
  <conditionalFormatting sqref="C18:I18 C21:I21 C24:I24 C27:I27 C13:I15">
    <cfRule type="expression" dxfId="804" priority="576">
      <formula>C13="休日休工"</formula>
    </cfRule>
    <cfRule type="expression" dxfId="803" priority="577">
      <formula>C13="天候休工"</formula>
    </cfRule>
    <cfRule type="expression" dxfId="802" priority="578">
      <formula>C13="振替休工"</formula>
    </cfRule>
    <cfRule type="expression" dxfId="801" priority="579">
      <formula>C13="休工"</formula>
    </cfRule>
    <cfRule type="expression" dxfId="800" priority="580">
      <formula>C13="対象外"</formula>
    </cfRule>
  </conditionalFormatting>
  <conditionalFormatting sqref="C30:I30 C33:I33 C36:I36 C39:I39">
    <cfRule type="expression" dxfId="799" priority="571">
      <formula>C30="休日休工"</formula>
    </cfRule>
    <cfRule type="expression" dxfId="798" priority="572">
      <formula>C30="天候休工"</formula>
    </cfRule>
    <cfRule type="expression" dxfId="797" priority="573">
      <formula>C30="振替休工"</formula>
    </cfRule>
    <cfRule type="expression" dxfId="796" priority="574">
      <formula>C30="休工"</formula>
    </cfRule>
    <cfRule type="expression" dxfId="795" priority="575">
      <formula>C30="対象外"</formula>
    </cfRule>
  </conditionalFormatting>
  <conditionalFormatting sqref="C17:I17">
    <cfRule type="expression" dxfId="794" priority="566">
      <formula>C17="休日休工"</formula>
    </cfRule>
    <cfRule type="expression" dxfId="793" priority="567">
      <formula>C17="天候休工"</formula>
    </cfRule>
    <cfRule type="expression" dxfId="792" priority="568">
      <formula>C17="振替休工"</formula>
    </cfRule>
    <cfRule type="expression" dxfId="791" priority="569">
      <formula>C17="休工"</formula>
    </cfRule>
    <cfRule type="expression" dxfId="790" priority="570">
      <formula>C17="対象外"</formula>
    </cfRule>
  </conditionalFormatting>
  <conditionalFormatting sqref="C20:I20">
    <cfRule type="expression" dxfId="789" priority="561">
      <formula>C20="休日休工"</formula>
    </cfRule>
    <cfRule type="expression" dxfId="788" priority="562">
      <formula>C20="天候休工"</formula>
    </cfRule>
    <cfRule type="expression" dxfId="787" priority="563">
      <formula>C20="振替休工"</formula>
    </cfRule>
    <cfRule type="expression" dxfId="786" priority="564">
      <formula>C20="休工"</formula>
    </cfRule>
    <cfRule type="expression" dxfId="785" priority="565">
      <formula>C20="対象外"</formula>
    </cfRule>
  </conditionalFormatting>
  <conditionalFormatting sqref="C23:I23">
    <cfRule type="expression" dxfId="784" priority="556">
      <formula>C23="休日休工"</formula>
    </cfRule>
    <cfRule type="expression" dxfId="783" priority="557">
      <formula>C23="天候休工"</formula>
    </cfRule>
    <cfRule type="expression" dxfId="782" priority="558">
      <formula>C23="振替休工"</formula>
    </cfRule>
    <cfRule type="expression" dxfId="781" priority="559">
      <formula>C23="休工"</formula>
    </cfRule>
    <cfRule type="expression" dxfId="780" priority="560">
      <formula>C23="対象外"</formula>
    </cfRule>
  </conditionalFormatting>
  <conditionalFormatting sqref="C26:I26">
    <cfRule type="expression" dxfId="779" priority="551">
      <formula>C26="休日休工"</formula>
    </cfRule>
    <cfRule type="expression" dxfId="778" priority="552">
      <formula>C26="天候休工"</formula>
    </cfRule>
    <cfRule type="expression" dxfId="777" priority="553">
      <formula>C26="振替休工"</formula>
    </cfRule>
    <cfRule type="expression" dxfId="776" priority="554">
      <formula>C26="休工"</formula>
    </cfRule>
    <cfRule type="expression" dxfId="775" priority="555">
      <formula>C26="対象外"</formula>
    </cfRule>
  </conditionalFormatting>
  <conditionalFormatting sqref="C29:I29">
    <cfRule type="expression" dxfId="774" priority="546">
      <formula>C29="休日休工"</formula>
    </cfRule>
    <cfRule type="expression" dxfId="773" priority="547">
      <formula>C29="天候休工"</formula>
    </cfRule>
    <cfRule type="expression" dxfId="772" priority="548">
      <formula>C29="振替休工"</formula>
    </cfRule>
    <cfRule type="expression" dxfId="771" priority="549">
      <formula>C29="休工"</formula>
    </cfRule>
    <cfRule type="expression" dxfId="770" priority="550">
      <formula>C29="対象外"</formula>
    </cfRule>
  </conditionalFormatting>
  <conditionalFormatting sqref="C32:I32">
    <cfRule type="expression" dxfId="769" priority="541">
      <formula>C32="休日休工"</formula>
    </cfRule>
    <cfRule type="expression" dxfId="768" priority="542">
      <formula>C32="天候休工"</formula>
    </cfRule>
    <cfRule type="expression" dxfId="767" priority="543">
      <formula>C32="振替休工"</formula>
    </cfRule>
    <cfRule type="expression" dxfId="766" priority="544">
      <formula>C32="休工"</formula>
    </cfRule>
    <cfRule type="expression" dxfId="765" priority="545">
      <formula>C32="対象外"</formula>
    </cfRule>
  </conditionalFormatting>
  <conditionalFormatting sqref="C35:I35">
    <cfRule type="expression" dxfId="764" priority="536">
      <formula>C35="休日休工"</formula>
    </cfRule>
    <cfRule type="expression" dxfId="763" priority="537">
      <formula>C35="天候休工"</formula>
    </cfRule>
    <cfRule type="expression" dxfId="762" priority="538">
      <formula>C35="振替休工"</formula>
    </cfRule>
    <cfRule type="expression" dxfId="761" priority="539">
      <formula>C35="休工"</formula>
    </cfRule>
    <cfRule type="expression" dxfId="760" priority="540">
      <formula>C35="対象外"</formula>
    </cfRule>
  </conditionalFormatting>
  <conditionalFormatting sqref="C38:I38">
    <cfRule type="expression" dxfId="759" priority="531">
      <formula>C38="休日休工"</formula>
    </cfRule>
    <cfRule type="expression" dxfId="758" priority="532">
      <formula>C38="天候休工"</formula>
    </cfRule>
    <cfRule type="expression" dxfId="757" priority="533">
      <formula>C38="振替休工"</formula>
    </cfRule>
    <cfRule type="expression" dxfId="756" priority="534">
      <formula>C38="休工"</formula>
    </cfRule>
    <cfRule type="expression" dxfId="755" priority="535">
      <formula>C38="対象外"</formula>
    </cfRule>
  </conditionalFormatting>
  <conditionalFormatting sqref="C41:I41">
    <cfRule type="expression" dxfId="754" priority="526">
      <formula>C41="休日休工"</formula>
    </cfRule>
    <cfRule type="expression" dxfId="753" priority="527">
      <formula>C41="天候休工"</formula>
    </cfRule>
    <cfRule type="expression" dxfId="752" priority="528">
      <formula>C41="振替休工"</formula>
    </cfRule>
    <cfRule type="expression" dxfId="751" priority="529">
      <formula>C41="休工"</formula>
    </cfRule>
    <cfRule type="expression" dxfId="750" priority="530">
      <formula>C41="対象外"</formula>
    </cfRule>
  </conditionalFormatting>
  <conditionalFormatting sqref="C16:I16">
    <cfRule type="expression" dxfId="749" priority="521">
      <formula>C16="休日休工"</formula>
    </cfRule>
    <cfRule type="expression" dxfId="748" priority="522">
      <formula>C16="天候休工"</formula>
    </cfRule>
    <cfRule type="expression" dxfId="747" priority="523">
      <formula>C16="振替休工"</formula>
    </cfRule>
    <cfRule type="expression" dxfId="746" priority="524">
      <formula>C16="休工"</formula>
    </cfRule>
    <cfRule type="expression" dxfId="745" priority="525">
      <formula>C16="対象外"</formula>
    </cfRule>
  </conditionalFormatting>
  <conditionalFormatting sqref="C19:I19">
    <cfRule type="expression" dxfId="744" priority="516">
      <formula>C19="休日休工"</formula>
    </cfRule>
    <cfRule type="expression" dxfId="743" priority="517">
      <formula>C19="天候休工"</formula>
    </cfRule>
    <cfRule type="expression" dxfId="742" priority="518">
      <formula>C19="振替休工"</formula>
    </cfRule>
    <cfRule type="expression" dxfId="741" priority="519">
      <formula>C19="休工"</formula>
    </cfRule>
    <cfRule type="expression" dxfId="740" priority="520">
      <formula>C19="対象外"</formula>
    </cfRule>
  </conditionalFormatting>
  <conditionalFormatting sqref="C22:I22">
    <cfRule type="expression" dxfId="739" priority="511">
      <formula>C22="休日休工"</formula>
    </cfRule>
    <cfRule type="expression" dxfId="738" priority="512">
      <formula>C22="天候休工"</formula>
    </cfRule>
    <cfRule type="expression" dxfId="737" priority="513">
      <formula>C22="振替休工"</formula>
    </cfRule>
    <cfRule type="expression" dxfId="736" priority="514">
      <formula>C22="休工"</formula>
    </cfRule>
    <cfRule type="expression" dxfId="735" priority="515">
      <formula>C22="対象外"</formula>
    </cfRule>
  </conditionalFormatting>
  <conditionalFormatting sqref="C25:I25">
    <cfRule type="expression" dxfId="734" priority="506">
      <formula>C25="休日休工"</formula>
    </cfRule>
    <cfRule type="expression" dxfId="733" priority="507">
      <formula>C25="天候休工"</formula>
    </cfRule>
    <cfRule type="expression" dxfId="732" priority="508">
      <formula>C25="振替休工"</formula>
    </cfRule>
    <cfRule type="expression" dxfId="731" priority="509">
      <formula>C25="休工"</formula>
    </cfRule>
    <cfRule type="expression" dxfId="730" priority="510">
      <formula>C25="対象外"</formula>
    </cfRule>
  </conditionalFormatting>
  <conditionalFormatting sqref="C28:I28">
    <cfRule type="expression" dxfId="729" priority="501">
      <formula>C28="休日休工"</formula>
    </cfRule>
    <cfRule type="expression" dxfId="728" priority="502">
      <formula>C28="天候休工"</formula>
    </cfRule>
    <cfRule type="expression" dxfId="727" priority="503">
      <formula>C28="振替休工"</formula>
    </cfRule>
    <cfRule type="expression" dxfId="726" priority="504">
      <formula>C28="休工"</formula>
    </cfRule>
    <cfRule type="expression" dxfId="725" priority="505">
      <formula>C28="対象外"</formula>
    </cfRule>
  </conditionalFormatting>
  <conditionalFormatting sqref="C31:I31">
    <cfRule type="expression" dxfId="724" priority="496">
      <formula>C31="休日休工"</formula>
    </cfRule>
    <cfRule type="expression" dxfId="723" priority="497">
      <formula>C31="天候休工"</formula>
    </cfRule>
    <cfRule type="expression" dxfId="722" priority="498">
      <formula>C31="振替休工"</formula>
    </cfRule>
    <cfRule type="expression" dxfId="721" priority="499">
      <formula>C31="休工"</formula>
    </cfRule>
    <cfRule type="expression" dxfId="720" priority="500">
      <formula>C31="対象外"</formula>
    </cfRule>
  </conditionalFormatting>
  <conditionalFormatting sqref="C34:I34">
    <cfRule type="expression" dxfId="719" priority="491">
      <formula>C34="休日休工"</formula>
    </cfRule>
    <cfRule type="expression" dxfId="718" priority="492">
      <formula>C34="天候休工"</formula>
    </cfRule>
    <cfRule type="expression" dxfId="717" priority="493">
      <formula>C34="振替休工"</formula>
    </cfRule>
    <cfRule type="expression" dxfId="716" priority="494">
      <formula>C34="休工"</formula>
    </cfRule>
    <cfRule type="expression" dxfId="715" priority="495">
      <formula>C34="対象外"</formula>
    </cfRule>
  </conditionalFormatting>
  <conditionalFormatting sqref="C37:I37">
    <cfRule type="expression" dxfId="714" priority="486">
      <formula>C37="休日休工"</formula>
    </cfRule>
    <cfRule type="expression" dxfId="713" priority="487">
      <formula>C37="天候休工"</formula>
    </cfRule>
    <cfRule type="expression" dxfId="712" priority="488">
      <formula>C37="振替休工"</formula>
    </cfRule>
    <cfRule type="expression" dxfId="711" priority="489">
      <formula>C37="休工"</formula>
    </cfRule>
    <cfRule type="expression" dxfId="710" priority="490">
      <formula>C37="対象外"</formula>
    </cfRule>
  </conditionalFormatting>
  <conditionalFormatting sqref="C40:I40">
    <cfRule type="expression" dxfId="709" priority="481">
      <formula>C40="休日休工"</formula>
    </cfRule>
    <cfRule type="expression" dxfId="708" priority="482">
      <formula>C40="天候休工"</formula>
    </cfRule>
    <cfRule type="expression" dxfId="707" priority="483">
      <formula>C40="振替休工"</formula>
    </cfRule>
    <cfRule type="expression" dxfId="706" priority="484">
      <formula>C40="休工"</formula>
    </cfRule>
    <cfRule type="expression" dxfId="705" priority="485">
      <formula>C40="対象外"</formula>
    </cfRule>
  </conditionalFormatting>
  <conditionalFormatting sqref="C45:I45 C48:I48 C51:I51 C54:I54 C42:I42">
    <cfRule type="expression" dxfId="704" priority="476">
      <formula>C42="休日休工"</formula>
    </cfRule>
    <cfRule type="expression" dxfId="703" priority="477">
      <formula>C42="天候休工"</formula>
    </cfRule>
    <cfRule type="expression" dxfId="702" priority="478">
      <formula>C42="振替休工"</formula>
    </cfRule>
    <cfRule type="expression" dxfId="701" priority="479">
      <formula>C42="休工"</formula>
    </cfRule>
    <cfRule type="expression" dxfId="700" priority="480">
      <formula>C42="対象外"</formula>
    </cfRule>
  </conditionalFormatting>
  <conditionalFormatting sqref="C57:I57 C60:I60 C63:I63 C66:I66">
    <cfRule type="expression" dxfId="699" priority="471">
      <formula>C57="休日休工"</formula>
    </cfRule>
    <cfRule type="expression" dxfId="698" priority="472">
      <formula>C57="天候休工"</formula>
    </cfRule>
    <cfRule type="expression" dxfId="697" priority="473">
      <formula>C57="振替休工"</formula>
    </cfRule>
    <cfRule type="expression" dxfId="696" priority="474">
      <formula>C57="休工"</formula>
    </cfRule>
    <cfRule type="expression" dxfId="695" priority="475">
      <formula>C57="対象外"</formula>
    </cfRule>
  </conditionalFormatting>
  <conditionalFormatting sqref="C44:I44">
    <cfRule type="expression" dxfId="694" priority="466">
      <formula>C44="休日休工"</formula>
    </cfRule>
    <cfRule type="expression" dxfId="693" priority="467">
      <formula>C44="天候休工"</formula>
    </cfRule>
    <cfRule type="expression" dxfId="692" priority="468">
      <formula>C44="振替休工"</formula>
    </cfRule>
    <cfRule type="expression" dxfId="691" priority="469">
      <formula>C44="休工"</formula>
    </cfRule>
    <cfRule type="expression" dxfId="690" priority="470">
      <formula>C44="対象外"</formula>
    </cfRule>
  </conditionalFormatting>
  <conditionalFormatting sqref="C47:I47">
    <cfRule type="expression" dxfId="689" priority="461">
      <formula>C47="休日休工"</formula>
    </cfRule>
    <cfRule type="expression" dxfId="688" priority="462">
      <formula>C47="天候休工"</formula>
    </cfRule>
    <cfRule type="expression" dxfId="687" priority="463">
      <formula>C47="振替休工"</formula>
    </cfRule>
    <cfRule type="expression" dxfId="686" priority="464">
      <formula>C47="休工"</formula>
    </cfRule>
    <cfRule type="expression" dxfId="685" priority="465">
      <formula>C47="対象外"</formula>
    </cfRule>
  </conditionalFormatting>
  <conditionalFormatting sqref="C50:I50">
    <cfRule type="expression" dxfId="684" priority="456">
      <formula>C50="休日休工"</formula>
    </cfRule>
    <cfRule type="expression" dxfId="683" priority="457">
      <formula>C50="天候休工"</formula>
    </cfRule>
    <cfRule type="expression" dxfId="682" priority="458">
      <formula>C50="振替休工"</formula>
    </cfRule>
    <cfRule type="expression" dxfId="681" priority="459">
      <formula>C50="休工"</formula>
    </cfRule>
    <cfRule type="expression" dxfId="680" priority="460">
      <formula>C50="対象外"</formula>
    </cfRule>
  </conditionalFormatting>
  <conditionalFormatting sqref="C53:I53">
    <cfRule type="expression" dxfId="679" priority="451">
      <formula>C53="休日休工"</formula>
    </cfRule>
    <cfRule type="expression" dxfId="678" priority="452">
      <formula>C53="天候休工"</formula>
    </cfRule>
    <cfRule type="expression" dxfId="677" priority="453">
      <formula>C53="振替休工"</formula>
    </cfRule>
    <cfRule type="expression" dxfId="676" priority="454">
      <formula>C53="休工"</formula>
    </cfRule>
    <cfRule type="expression" dxfId="675" priority="455">
      <formula>C53="対象外"</formula>
    </cfRule>
  </conditionalFormatting>
  <conditionalFormatting sqref="C56:I56">
    <cfRule type="expression" dxfId="674" priority="446">
      <formula>C56="休日休工"</formula>
    </cfRule>
    <cfRule type="expression" dxfId="673" priority="447">
      <formula>C56="天候休工"</formula>
    </cfRule>
    <cfRule type="expression" dxfId="672" priority="448">
      <formula>C56="振替休工"</formula>
    </cfRule>
    <cfRule type="expression" dxfId="671" priority="449">
      <formula>C56="休工"</formula>
    </cfRule>
    <cfRule type="expression" dxfId="670" priority="450">
      <formula>C56="対象外"</formula>
    </cfRule>
  </conditionalFormatting>
  <conditionalFormatting sqref="C59:I59">
    <cfRule type="expression" dxfId="669" priority="441">
      <formula>C59="休日休工"</formula>
    </cfRule>
    <cfRule type="expression" dxfId="668" priority="442">
      <formula>C59="天候休工"</formula>
    </cfRule>
    <cfRule type="expression" dxfId="667" priority="443">
      <formula>C59="振替休工"</formula>
    </cfRule>
    <cfRule type="expression" dxfId="666" priority="444">
      <formula>C59="休工"</formula>
    </cfRule>
    <cfRule type="expression" dxfId="665" priority="445">
      <formula>C59="対象外"</formula>
    </cfRule>
  </conditionalFormatting>
  <conditionalFormatting sqref="C62:I62">
    <cfRule type="expression" dxfId="664" priority="436">
      <formula>C62="休日休工"</formula>
    </cfRule>
    <cfRule type="expression" dxfId="663" priority="437">
      <formula>C62="天候休工"</formula>
    </cfRule>
    <cfRule type="expression" dxfId="662" priority="438">
      <formula>C62="振替休工"</formula>
    </cfRule>
    <cfRule type="expression" dxfId="661" priority="439">
      <formula>C62="休工"</formula>
    </cfRule>
    <cfRule type="expression" dxfId="660" priority="440">
      <formula>C62="対象外"</formula>
    </cfRule>
  </conditionalFormatting>
  <conditionalFormatting sqref="C65:I65">
    <cfRule type="expression" dxfId="659" priority="431">
      <formula>C65="休日休工"</formula>
    </cfRule>
    <cfRule type="expression" dxfId="658" priority="432">
      <formula>C65="天候休工"</formula>
    </cfRule>
    <cfRule type="expression" dxfId="657" priority="433">
      <formula>C65="振替休工"</formula>
    </cfRule>
    <cfRule type="expression" dxfId="656" priority="434">
      <formula>C65="休工"</formula>
    </cfRule>
    <cfRule type="expression" dxfId="655" priority="435">
      <formula>C65="対象外"</formula>
    </cfRule>
  </conditionalFormatting>
  <conditionalFormatting sqref="C68:I68">
    <cfRule type="expression" dxfId="654" priority="426">
      <formula>C68="休日休工"</formula>
    </cfRule>
    <cfRule type="expression" dxfId="653" priority="427">
      <formula>C68="天候休工"</formula>
    </cfRule>
    <cfRule type="expression" dxfId="652" priority="428">
      <formula>C68="振替休工"</formula>
    </cfRule>
    <cfRule type="expression" dxfId="651" priority="429">
      <formula>C68="休工"</formula>
    </cfRule>
    <cfRule type="expression" dxfId="650" priority="430">
      <formula>C68="対象外"</formula>
    </cfRule>
  </conditionalFormatting>
  <conditionalFormatting sqref="C43:I43">
    <cfRule type="expression" dxfId="649" priority="421">
      <formula>C43="休日休工"</formula>
    </cfRule>
    <cfRule type="expression" dxfId="648" priority="422">
      <formula>C43="天候休工"</formula>
    </cfRule>
    <cfRule type="expression" dxfId="647" priority="423">
      <formula>C43="振替休工"</formula>
    </cfRule>
    <cfRule type="expression" dxfId="646" priority="424">
      <formula>C43="休工"</formula>
    </cfRule>
    <cfRule type="expression" dxfId="645" priority="425">
      <formula>C43="対象外"</formula>
    </cfRule>
  </conditionalFormatting>
  <conditionalFormatting sqref="C46:I46">
    <cfRule type="expression" dxfId="644" priority="416">
      <formula>C46="休日休工"</formula>
    </cfRule>
    <cfRule type="expression" dxfId="643" priority="417">
      <formula>C46="天候休工"</formula>
    </cfRule>
    <cfRule type="expression" dxfId="642" priority="418">
      <formula>C46="振替休工"</formula>
    </cfRule>
    <cfRule type="expression" dxfId="641" priority="419">
      <formula>C46="休工"</formula>
    </cfRule>
    <cfRule type="expression" dxfId="640" priority="420">
      <formula>C46="対象外"</formula>
    </cfRule>
  </conditionalFormatting>
  <conditionalFormatting sqref="C49:I49">
    <cfRule type="expression" dxfId="639" priority="411">
      <formula>C49="休日休工"</formula>
    </cfRule>
    <cfRule type="expression" dxfId="638" priority="412">
      <formula>C49="天候休工"</formula>
    </cfRule>
    <cfRule type="expression" dxfId="637" priority="413">
      <formula>C49="振替休工"</formula>
    </cfRule>
    <cfRule type="expression" dxfId="636" priority="414">
      <formula>C49="休工"</formula>
    </cfRule>
    <cfRule type="expression" dxfId="635" priority="415">
      <formula>C49="対象外"</formula>
    </cfRule>
  </conditionalFormatting>
  <conditionalFormatting sqref="C52:I52">
    <cfRule type="expression" dxfId="634" priority="406">
      <formula>C52="休日休工"</formula>
    </cfRule>
    <cfRule type="expression" dxfId="633" priority="407">
      <formula>C52="天候休工"</formula>
    </cfRule>
    <cfRule type="expression" dxfId="632" priority="408">
      <formula>C52="振替休工"</formula>
    </cfRule>
    <cfRule type="expression" dxfId="631" priority="409">
      <formula>C52="休工"</formula>
    </cfRule>
    <cfRule type="expression" dxfId="630" priority="410">
      <formula>C52="対象外"</formula>
    </cfRule>
  </conditionalFormatting>
  <conditionalFormatting sqref="C55:I55">
    <cfRule type="expression" dxfId="629" priority="401">
      <formula>C55="休日休工"</formula>
    </cfRule>
    <cfRule type="expression" dxfId="628" priority="402">
      <formula>C55="天候休工"</formula>
    </cfRule>
    <cfRule type="expression" dxfId="627" priority="403">
      <formula>C55="振替休工"</formula>
    </cfRule>
    <cfRule type="expression" dxfId="626" priority="404">
      <formula>C55="休工"</formula>
    </cfRule>
    <cfRule type="expression" dxfId="625" priority="405">
      <formula>C55="対象外"</formula>
    </cfRule>
  </conditionalFormatting>
  <conditionalFormatting sqref="C58:I58">
    <cfRule type="expression" dxfId="624" priority="396">
      <formula>C58="休日休工"</formula>
    </cfRule>
    <cfRule type="expression" dxfId="623" priority="397">
      <formula>C58="天候休工"</formula>
    </cfRule>
    <cfRule type="expression" dxfId="622" priority="398">
      <formula>C58="振替休工"</formula>
    </cfRule>
    <cfRule type="expression" dxfId="621" priority="399">
      <formula>C58="休工"</formula>
    </cfRule>
    <cfRule type="expression" dxfId="620" priority="400">
      <formula>C58="対象外"</formula>
    </cfRule>
  </conditionalFormatting>
  <conditionalFormatting sqref="C61:I61">
    <cfRule type="expression" dxfId="619" priority="391">
      <formula>C61="休日休工"</formula>
    </cfRule>
    <cfRule type="expression" dxfId="618" priority="392">
      <formula>C61="天候休工"</formula>
    </cfRule>
    <cfRule type="expression" dxfId="617" priority="393">
      <formula>C61="振替休工"</formula>
    </cfRule>
    <cfRule type="expression" dxfId="616" priority="394">
      <formula>C61="休工"</formula>
    </cfRule>
    <cfRule type="expression" dxfId="615" priority="395">
      <formula>C61="対象外"</formula>
    </cfRule>
  </conditionalFormatting>
  <conditionalFormatting sqref="C64:I64">
    <cfRule type="expression" dxfId="614" priority="386">
      <formula>C64="休日休工"</formula>
    </cfRule>
    <cfRule type="expression" dxfId="613" priority="387">
      <formula>C64="天候休工"</formula>
    </cfRule>
    <cfRule type="expression" dxfId="612" priority="388">
      <formula>C64="振替休工"</formula>
    </cfRule>
    <cfRule type="expression" dxfId="611" priority="389">
      <formula>C64="休工"</formula>
    </cfRule>
    <cfRule type="expression" dxfId="610" priority="390">
      <formula>C64="対象外"</formula>
    </cfRule>
  </conditionalFormatting>
  <conditionalFormatting sqref="C67:I67">
    <cfRule type="expression" dxfId="609" priority="381">
      <formula>C67="休日休工"</formula>
    </cfRule>
    <cfRule type="expression" dxfId="608" priority="382">
      <formula>C67="天候休工"</formula>
    </cfRule>
    <cfRule type="expression" dxfId="607" priority="383">
      <formula>C67="振替休工"</formula>
    </cfRule>
    <cfRule type="expression" dxfId="606" priority="384">
      <formula>C67="休工"</formula>
    </cfRule>
    <cfRule type="expression" dxfId="605" priority="385">
      <formula>C67="対象外"</formula>
    </cfRule>
  </conditionalFormatting>
  <conditionalFormatting sqref="C72:I72 C75:I75 C78:I78 C81:I81 C69:I69">
    <cfRule type="expression" dxfId="604" priority="376">
      <formula>C69="休日休工"</formula>
    </cfRule>
    <cfRule type="expression" dxfId="603" priority="377">
      <formula>C69="天候休工"</formula>
    </cfRule>
    <cfRule type="expression" dxfId="602" priority="378">
      <formula>C69="振替休工"</formula>
    </cfRule>
    <cfRule type="expression" dxfId="601" priority="379">
      <formula>C69="休工"</formula>
    </cfRule>
    <cfRule type="expression" dxfId="600" priority="380">
      <formula>C69="対象外"</formula>
    </cfRule>
  </conditionalFormatting>
  <conditionalFormatting sqref="C84:I84 C87:I87 C90:I90 C93:I93">
    <cfRule type="expression" dxfId="599" priority="371">
      <formula>C84="休日休工"</formula>
    </cfRule>
    <cfRule type="expression" dxfId="598" priority="372">
      <formula>C84="天候休工"</formula>
    </cfRule>
    <cfRule type="expression" dxfId="597" priority="373">
      <formula>C84="振替休工"</formula>
    </cfRule>
    <cfRule type="expression" dxfId="596" priority="374">
      <formula>C84="休工"</formula>
    </cfRule>
    <cfRule type="expression" dxfId="595" priority="375">
      <formula>C84="対象外"</formula>
    </cfRule>
  </conditionalFormatting>
  <conditionalFormatting sqref="C71:I71">
    <cfRule type="expression" dxfId="594" priority="366">
      <formula>C71="休日休工"</formula>
    </cfRule>
    <cfRule type="expression" dxfId="593" priority="367">
      <formula>C71="天候休工"</formula>
    </cfRule>
    <cfRule type="expression" dxfId="592" priority="368">
      <formula>C71="振替休工"</formula>
    </cfRule>
    <cfRule type="expression" dxfId="591" priority="369">
      <formula>C71="休工"</formula>
    </cfRule>
    <cfRule type="expression" dxfId="590" priority="370">
      <formula>C71="対象外"</formula>
    </cfRule>
  </conditionalFormatting>
  <conditionalFormatting sqref="C74:I74">
    <cfRule type="expression" dxfId="589" priority="361">
      <formula>C74="休日休工"</formula>
    </cfRule>
    <cfRule type="expression" dxfId="588" priority="362">
      <formula>C74="天候休工"</formula>
    </cfRule>
    <cfRule type="expression" dxfId="587" priority="363">
      <formula>C74="振替休工"</formula>
    </cfRule>
    <cfRule type="expression" dxfId="586" priority="364">
      <formula>C74="休工"</formula>
    </cfRule>
    <cfRule type="expression" dxfId="585" priority="365">
      <formula>C74="対象外"</formula>
    </cfRule>
  </conditionalFormatting>
  <conditionalFormatting sqref="C77:I77">
    <cfRule type="expression" dxfId="584" priority="356">
      <formula>C77="休日休工"</formula>
    </cfRule>
    <cfRule type="expression" dxfId="583" priority="357">
      <formula>C77="天候休工"</formula>
    </cfRule>
    <cfRule type="expression" dxfId="582" priority="358">
      <formula>C77="振替休工"</formula>
    </cfRule>
    <cfRule type="expression" dxfId="581" priority="359">
      <formula>C77="休工"</formula>
    </cfRule>
    <cfRule type="expression" dxfId="580" priority="360">
      <formula>C77="対象外"</formula>
    </cfRule>
  </conditionalFormatting>
  <conditionalFormatting sqref="C80:I80">
    <cfRule type="expression" dxfId="579" priority="351">
      <formula>C80="休日休工"</formula>
    </cfRule>
    <cfRule type="expression" dxfId="578" priority="352">
      <formula>C80="天候休工"</formula>
    </cfRule>
    <cfRule type="expression" dxfId="577" priority="353">
      <formula>C80="振替休工"</formula>
    </cfRule>
    <cfRule type="expression" dxfId="576" priority="354">
      <formula>C80="休工"</formula>
    </cfRule>
    <cfRule type="expression" dxfId="575" priority="355">
      <formula>C80="対象外"</formula>
    </cfRule>
  </conditionalFormatting>
  <conditionalFormatting sqref="C83:I83">
    <cfRule type="expression" dxfId="574" priority="346">
      <formula>C83="休日休工"</formula>
    </cfRule>
    <cfRule type="expression" dxfId="573" priority="347">
      <formula>C83="天候休工"</formula>
    </cfRule>
    <cfRule type="expression" dxfId="572" priority="348">
      <formula>C83="振替休工"</formula>
    </cfRule>
    <cfRule type="expression" dxfId="571" priority="349">
      <formula>C83="休工"</formula>
    </cfRule>
    <cfRule type="expression" dxfId="570" priority="350">
      <formula>C83="対象外"</formula>
    </cfRule>
  </conditionalFormatting>
  <conditionalFormatting sqref="C86:I86">
    <cfRule type="expression" dxfId="569" priority="341">
      <formula>C86="休日休工"</formula>
    </cfRule>
    <cfRule type="expression" dxfId="568" priority="342">
      <formula>C86="天候休工"</formula>
    </cfRule>
    <cfRule type="expression" dxfId="567" priority="343">
      <formula>C86="振替休工"</formula>
    </cfRule>
    <cfRule type="expression" dxfId="566" priority="344">
      <formula>C86="休工"</formula>
    </cfRule>
    <cfRule type="expression" dxfId="565" priority="345">
      <formula>C86="対象外"</formula>
    </cfRule>
  </conditionalFormatting>
  <conditionalFormatting sqref="C89:I89">
    <cfRule type="expression" dxfId="564" priority="336">
      <formula>C89="休日休工"</formula>
    </cfRule>
    <cfRule type="expression" dxfId="563" priority="337">
      <formula>C89="天候休工"</formula>
    </cfRule>
    <cfRule type="expression" dxfId="562" priority="338">
      <formula>C89="振替休工"</formula>
    </cfRule>
    <cfRule type="expression" dxfId="561" priority="339">
      <formula>C89="休工"</formula>
    </cfRule>
    <cfRule type="expression" dxfId="560" priority="340">
      <formula>C89="対象外"</formula>
    </cfRule>
  </conditionalFormatting>
  <conditionalFormatting sqref="C92:I92">
    <cfRule type="expression" dxfId="559" priority="331">
      <formula>C92="休日休工"</formula>
    </cfRule>
    <cfRule type="expression" dxfId="558" priority="332">
      <formula>C92="天候休工"</formula>
    </cfRule>
    <cfRule type="expression" dxfId="557" priority="333">
      <formula>C92="振替休工"</formula>
    </cfRule>
    <cfRule type="expression" dxfId="556" priority="334">
      <formula>C92="休工"</formula>
    </cfRule>
    <cfRule type="expression" dxfId="555" priority="335">
      <formula>C92="対象外"</formula>
    </cfRule>
  </conditionalFormatting>
  <conditionalFormatting sqref="C95:I95">
    <cfRule type="expression" dxfId="554" priority="326">
      <formula>C95="休日休工"</formula>
    </cfRule>
    <cfRule type="expression" dxfId="553" priority="327">
      <formula>C95="天候休工"</formula>
    </cfRule>
    <cfRule type="expression" dxfId="552" priority="328">
      <formula>C95="振替休工"</formula>
    </cfRule>
    <cfRule type="expression" dxfId="551" priority="329">
      <formula>C95="休工"</formula>
    </cfRule>
    <cfRule type="expression" dxfId="550" priority="330">
      <formula>C95="対象外"</formula>
    </cfRule>
  </conditionalFormatting>
  <conditionalFormatting sqref="C70:I70">
    <cfRule type="expression" dxfId="549" priority="321">
      <formula>C70="休日休工"</formula>
    </cfRule>
    <cfRule type="expression" dxfId="548" priority="322">
      <formula>C70="天候休工"</formula>
    </cfRule>
    <cfRule type="expression" dxfId="547" priority="323">
      <formula>C70="振替休工"</formula>
    </cfRule>
    <cfRule type="expression" dxfId="546" priority="324">
      <formula>C70="休工"</formula>
    </cfRule>
    <cfRule type="expression" dxfId="545" priority="325">
      <formula>C70="対象外"</formula>
    </cfRule>
  </conditionalFormatting>
  <conditionalFormatting sqref="C73:I73">
    <cfRule type="expression" dxfId="544" priority="316">
      <formula>C73="休日休工"</formula>
    </cfRule>
    <cfRule type="expression" dxfId="543" priority="317">
      <formula>C73="天候休工"</formula>
    </cfRule>
    <cfRule type="expression" dxfId="542" priority="318">
      <formula>C73="振替休工"</formula>
    </cfRule>
    <cfRule type="expression" dxfId="541" priority="319">
      <formula>C73="休工"</formula>
    </cfRule>
    <cfRule type="expression" dxfId="540" priority="320">
      <formula>C73="対象外"</formula>
    </cfRule>
  </conditionalFormatting>
  <conditionalFormatting sqref="C76:I76">
    <cfRule type="expression" dxfId="539" priority="311">
      <formula>C76="休日休工"</formula>
    </cfRule>
    <cfRule type="expression" dxfId="538" priority="312">
      <formula>C76="天候休工"</formula>
    </cfRule>
    <cfRule type="expression" dxfId="537" priority="313">
      <formula>C76="振替休工"</formula>
    </cfRule>
    <cfRule type="expression" dxfId="536" priority="314">
      <formula>C76="休工"</formula>
    </cfRule>
    <cfRule type="expression" dxfId="535" priority="315">
      <formula>C76="対象外"</formula>
    </cfRule>
  </conditionalFormatting>
  <conditionalFormatting sqref="C79:I79">
    <cfRule type="expression" dxfId="534" priority="306">
      <formula>C79="休日休工"</formula>
    </cfRule>
    <cfRule type="expression" dxfId="533" priority="307">
      <formula>C79="天候休工"</formula>
    </cfRule>
    <cfRule type="expression" dxfId="532" priority="308">
      <formula>C79="振替休工"</formula>
    </cfRule>
    <cfRule type="expression" dxfId="531" priority="309">
      <formula>C79="休工"</formula>
    </cfRule>
    <cfRule type="expression" dxfId="530" priority="310">
      <formula>C79="対象外"</formula>
    </cfRule>
  </conditionalFormatting>
  <conditionalFormatting sqref="C82:I82">
    <cfRule type="expression" dxfId="529" priority="301">
      <formula>C82="休日休工"</formula>
    </cfRule>
    <cfRule type="expression" dxfId="528" priority="302">
      <formula>C82="天候休工"</formula>
    </cfRule>
    <cfRule type="expression" dxfId="527" priority="303">
      <formula>C82="振替休工"</formula>
    </cfRule>
    <cfRule type="expression" dxfId="526" priority="304">
      <formula>C82="休工"</formula>
    </cfRule>
    <cfRule type="expression" dxfId="525" priority="305">
      <formula>C82="対象外"</formula>
    </cfRule>
  </conditionalFormatting>
  <conditionalFormatting sqref="C85:I85">
    <cfRule type="expression" dxfId="524" priority="296">
      <formula>C85="休日休工"</formula>
    </cfRule>
    <cfRule type="expression" dxfId="523" priority="297">
      <formula>C85="天候休工"</formula>
    </cfRule>
    <cfRule type="expression" dxfId="522" priority="298">
      <formula>C85="振替休工"</formula>
    </cfRule>
    <cfRule type="expression" dxfId="521" priority="299">
      <formula>C85="休工"</formula>
    </cfRule>
    <cfRule type="expression" dxfId="520" priority="300">
      <formula>C85="対象外"</formula>
    </cfRule>
  </conditionalFormatting>
  <conditionalFormatting sqref="C88:I88">
    <cfRule type="expression" dxfId="519" priority="291">
      <formula>C88="休日休工"</formula>
    </cfRule>
    <cfRule type="expression" dxfId="518" priority="292">
      <formula>C88="天候休工"</formula>
    </cfRule>
    <cfRule type="expression" dxfId="517" priority="293">
      <formula>C88="振替休工"</formula>
    </cfRule>
    <cfRule type="expression" dxfId="516" priority="294">
      <formula>C88="休工"</formula>
    </cfRule>
    <cfRule type="expression" dxfId="515" priority="295">
      <formula>C88="対象外"</formula>
    </cfRule>
  </conditionalFormatting>
  <conditionalFormatting sqref="C91:I91">
    <cfRule type="expression" dxfId="514" priority="286">
      <formula>C91="休日休工"</formula>
    </cfRule>
    <cfRule type="expression" dxfId="513" priority="287">
      <formula>C91="天候休工"</formula>
    </cfRule>
    <cfRule type="expression" dxfId="512" priority="288">
      <formula>C91="振替休工"</formula>
    </cfRule>
    <cfRule type="expression" dxfId="511" priority="289">
      <formula>C91="休工"</formula>
    </cfRule>
    <cfRule type="expression" dxfId="510" priority="290">
      <formula>C91="対象外"</formula>
    </cfRule>
  </conditionalFormatting>
  <conditionalFormatting sqref="C94:I94">
    <cfRule type="expression" dxfId="509" priority="281">
      <formula>C94="休日休工"</formula>
    </cfRule>
    <cfRule type="expression" dxfId="508" priority="282">
      <formula>C94="天候休工"</formula>
    </cfRule>
    <cfRule type="expression" dxfId="507" priority="283">
      <formula>C94="振替休工"</formula>
    </cfRule>
    <cfRule type="expression" dxfId="506" priority="284">
      <formula>C94="休工"</formula>
    </cfRule>
    <cfRule type="expression" dxfId="505" priority="285">
      <formula>C94="対象外"</formula>
    </cfRule>
  </conditionalFormatting>
  <conditionalFormatting sqref="C99:I99 C102:I102 C105:I105 C108:I108 C96:I96">
    <cfRule type="expression" dxfId="504" priority="276">
      <formula>C96="休日休工"</formula>
    </cfRule>
    <cfRule type="expression" dxfId="503" priority="277">
      <formula>C96="天候休工"</formula>
    </cfRule>
    <cfRule type="expression" dxfId="502" priority="278">
      <formula>C96="振替休工"</formula>
    </cfRule>
    <cfRule type="expression" dxfId="501" priority="279">
      <formula>C96="休工"</formula>
    </cfRule>
    <cfRule type="expression" dxfId="500" priority="280">
      <formula>C96="対象外"</formula>
    </cfRule>
  </conditionalFormatting>
  <conditionalFormatting sqref="C111:I111 C114:I114 C117:I117 C120:I120">
    <cfRule type="expression" dxfId="499" priority="271">
      <formula>C111="休日休工"</formula>
    </cfRule>
    <cfRule type="expression" dxfId="498" priority="272">
      <formula>C111="天候休工"</formula>
    </cfRule>
    <cfRule type="expression" dxfId="497" priority="273">
      <formula>C111="振替休工"</formula>
    </cfRule>
    <cfRule type="expression" dxfId="496" priority="274">
      <formula>C111="休工"</formula>
    </cfRule>
    <cfRule type="expression" dxfId="495" priority="275">
      <formula>C111="対象外"</formula>
    </cfRule>
  </conditionalFormatting>
  <conditionalFormatting sqref="C98:I98">
    <cfRule type="expression" dxfId="494" priority="266">
      <formula>C98="休日休工"</formula>
    </cfRule>
    <cfRule type="expression" dxfId="493" priority="267">
      <formula>C98="天候休工"</formula>
    </cfRule>
    <cfRule type="expression" dxfId="492" priority="268">
      <formula>C98="振替休工"</formula>
    </cfRule>
    <cfRule type="expression" dxfId="491" priority="269">
      <formula>C98="休工"</formula>
    </cfRule>
    <cfRule type="expression" dxfId="490" priority="270">
      <formula>C98="対象外"</formula>
    </cfRule>
  </conditionalFormatting>
  <conditionalFormatting sqref="C101:I101">
    <cfRule type="expression" dxfId="489" priority="261">
      <formula>C101="休日休工"</formula>
    </cfRule>
    <cfRule type="expression" dxfId="488" priority="262">
      <formula>C101="天候休工"</formula>
    </cfRule>
    <cfRule type="expression" dxfId="487" priority="263">
      <formula>C101="振替休工"</formula>
    </cfRule>
    <cfRule type="expression" dxfId="486" priority="264">
      <formula>C101="休工"</formula>
    </cfRule>
    <cfRule type="expression" dxfId="485" priority="265">
      <formula>C101="対象外"</formula>
    </cfRule>
  </conditionalFormatting>
  <conditionalFormatting sqref="C104:I104">
    <cfRule type="expression" dxfId="484" priority="256">
      <formula>C104="休日休工"</formula>
    </cfRule>
    <cfRule type="expression" dxfId="483" priority="257">
      <formula>C104="天候休工"</formula>
    </cfRule>
    <cfRule type="expression" dxfId="482" priority="258">
      <formula>C104="振替休工"</formula>
    </cfRule>
    <cfRule type="expression" dxfId="481" priority="259">
      <formula>C104="休工"</formula>
    </cfRule>
    <cfRule type="expression" dxfId="480" priority="260">
      <formula>C104="対象外"</formula>
    </cfRule>
  </conditionalFormatting>
  <conditionalFormatting sqref="C107:I107">
    <cfRule type="expression" dxfId="479" priority="251">
      <formula>C107="休日休工"</formula>
    </cfRule>
    <cfRule type="expression" dxfId="478" priority="252">
      <formula>C107="天候休工"</formula>
    </cfRule>
    <cfRule type="expression" dxfId="477" priority="253">
      <formula>C107="振替休工"</formula>
    </cfRule>
    <cfRule type="expression" dxfId="476" priority="254">
      <formula>C107="休工"</formula>
    </cfRule>
    <cfRule type="expression" dxfId="475" priority="255">
      <formula>C107="対象外"</formula>
    </cfRule>
  </conditionalFormatting>
  <conditionalFormatting sqref="C110:I110">
    <cfRule type="expression" dxfId="474" priority="246">
      <formula>C110="休日休工"</formula>
    </cfRule>
    <cfRule type="expression" dxfId="473" priority="247">
      <formula>C110="天候休工"</formula>
    </cfRule>
    <cfRule type="expression" dxfId="472" priority="248">
      <formula>C110="振替休工"</formula>
    </cfRule>
    <cfRule type="expression" dxfId="471" priority="249">
      <formula>C110="休工"</formula>
    </cfRule>
    <cfRule type="expression" dxfId="470" priority="250">
      <formula>C110="対象外"</formula>
    </cfRule>
  </conditionalFormatting>
  <conditionalFormatting sqref="C113:I113">
    <cfRule type="expression" dxfId="469" priority="241">
      <formula>C113="休日休工"</formula>
    </cfRule>
    <cfRule type="expression" dxfId="468" priority="242">
      <formula>C113="天候休工"</formula>
    </cfRule>
    <cfRule type="expression" dxfId="467" priority="243">
      <formula>C113="振替休工"</formula>
    </cfRule>
    <cfRule type="expression" dxfId="466" priority="244">
      <formula>C113="休工"</formula>
    </cfRule>
    <cfRule type="expression" dxfId="465" priority="245">
      <formula>C113="対象外"</formula>
    </cfRule>
  </conditionalFormatting>
  <conditionalFormatting sqref="C116:I116">
    <cfRule type="expression" dxfId="464" priority="236">
      <formula>C116="休日休工"</formula>
    </cfRule>
    <cfRule type="expression" dxfId="463" priority="237">
      <formula>C116="天候休工"</formula>
    </cfRule>
    <cfRule type="expression" dxfId="462" priority="238">
      <formula>C116="振替休工"</formula>
    </cfRule>
    <cfRule type="expression" dxfId="461" priority="239">
      <formula>C116="休工"</formula>
    </cfRule>
    <cfRule type="expression" dxfId="460" priority="240">
      <formula>C116="対象外"</formula>
    </cfRule>
  </conditionalFormatting>
  <conditionalFormatting sqref="C119:I119">
    <cfRule type="expression" dxfId="459" priority="231">
      <formula>C119="休日休工"</formula>
    </cfRule>
    <cfRule type="expression" dxfId="458" priority="232">
      <formula>C119="天候休工"</formula>
    </cfRule>
    <cfRule type="expression" dxfId="457" priority="233">
      <formula>C119="振替休工"</formula>
    </cfRule>
    <cfRule type="expression" dxfId="456" priority="234">
      <formula>C119="休工"</formula>
    </cfRule>
    <cfRule type="expression" dxfId="455" priority="235">
      <formula>C119="対象外"</formula>
    </cfRule>
  </conditionalFormatting>
  <conditionalFormatting sqref="C122:I122">
    <cfRule type="expression" dxfId="454" priority="226">
      <formula>C122="休日休工"</formula>
    </cfRule>
    <cfRule type="expression" dxfId="453" priority="227">
      <formula>C122="天候休工"</formula>
    </cfRule>
    <cfRule type="expression" dxfId="452" priority="228">
      <formula>C122="振替休工"</formula>
    </cfRule>
    <cfRule type="expression" dxfId="451" priority="229">
      <formula>C122="休工"</formula>
    </cfRule>
    <cfRule type="expression" dxfId="450" priority="230">
      <formula>C122="対象外"</formula>
    </cfRule>
  </conditionalFormatting>
  <conditionalFormatting sqref="C97:I97">
    <cfRule type="expression" dxfId="449" priority="221">
      <formula>C97="休日休工"</formula>
    </cfRule>
    <cfRule type="expression" dxfId="448" priority="222">
      <formula>C97="天候休工"</formula>
    </cfRule>
    <cfRule type="expression" dxfId="447" priority="223">
      <formula>C97="振替休工"</formula>
    </cfRule>
    <cfRule type="expression" dxfId="446" priority="224">
      <formula>C97="休工"</formula>
    </cfRule>
    <cfRule type="expression" dxfId="445" priority="225">
      <formula>C97="対象外"</formula>
    </cfRule>
  </conditionalFormatting>
  <conditionalFormatting sqref="C100:I100">
    <cfRule type="expression" dxfId="444" priority="216">
      <formula>C100="休日休工"</formula>
    </cfRule>
    <cfRule type="expression" dxfId="443" priority="217">
      <formula>C100="天候休工"</formula>
    </cfRule>
    <cfRule type="expression" dxfId="442" priority="218">
      <formula>C100="振替休工"</formula>
    </cfRule>
    <cfRule type="expression" dxfId="441" priority="219">
      <formula>C100="休工"</formula>
    </cfRule>
    <cfRule type="expression" dxfId="440" priority="220">
      <formula>C100="対象外"</formula>
    </cfRule>
  </conditionalFormatting>
  <conditionalFormatting sqref="C103:I103">
    <cfRule type="expression" dxfId="439" priority="211">
      <formula>C103="休日休工"</formula>
    </cfRule>
    <cfRule type="expression" dxfId="438" priority="212">
      <formula>C103="天候休工"</formula>
    </cfRule>
    <cfRule type="expression" dxfId="437" priority="213">
      <formula>C103="振替休工"</formula>
    </cfRule>
    <cfRule type="expression" dxfId="436" priority="214">
      <formula>C103="休工"</formula>
    </cfRule>
    <cfRule type="expression" dxfId="435" priority="215">
      <formula>C103="対象外"</formula>
    </cfRule>
  </conditionalFormatting>
  <conditionalFormatting sqref="C106:I106">
    <cfRule type="expression" dxfId="434" priority="206">
      <formula>C106="休日休工"</formula>
    </cfRule>
    <cfRule type="expression" dxfId="433" priority="207">
      <formula>C106="天候休工"</formula>
    </cfRule>
    <cfRule type="expression" dxfId="432" priority="208">
      <formula>C106="振替休工"</formula>
    </cfRule>
    <cfRule type="expression" dxfId="431" priority="209">
      <formula>C106="休工"</formula>
    </cfRule>
    <cfRule type="expression" dxfId="430" priority="210">
      <formula>C106="対象外"</formula>
    </cfRule>
  </conditionalFormatting>
  <conditionalFormatting sqref="C109:I109">
    <cfRule type="expression" dxfId="429" priority="201">
      <formula>C109="休日休工"</formula>
    </cfRule>
    <cfRule type="expression" dxfId="428" priority="202">
      <formula>C109="天候休工"</formula>
    </cfRule>
    <cfRule type="expression" dxfId="427" priority="203">
      <formula>C109="振替休工"</formula>
    </cfRule>
    <cfRule type="expression" dxfId="426" priority="204">
      <formula>C109="休工"</formula>
    </cfRule>
    <cfRule type="expression" dxfId="425" priority="205">
      <formula>C109="対象外"</formula>
    </cfRule>
  </conditionalFormatting>
  <conditionalFormatting sqref="C112:I112">
    <cfRule type="expression" dxfId="424" priority="196">
      <formula>C112="休日休工"</formula>
    </cfRule>
    <cfRule type="expression" dxfId="423" priority="197">
      <formula>C112="天候休工"</formula>
    </cfRule>
    <cfRule type="expression" dxfId="422" priority="198">
      <formula>C112="振替休工"</formula>
    </cfRule>
    <cfRule type="expression" dxfId="421" priority="199">
      <formula>C112="休工"</formula>
    </cfRule>
    <cfRule type="expression" dxfId="420" priority="200">
      <formula>C112="対象外"</formula>
    </cfRule>
  </conditionalFormatting>
  <conditionalFormatting sqref="C115:I115">
    <cfRule type="expression" dxfId="419" priority="191">
      <formula>C115="休日休工"</formula>
    </cfRule>
    <cfRule type="expression" dxfId="418" priority="192">
      <formula>C115="天候休工"</formula>
    </cfRule>
    <cfRule type="expression" dxfId="417" priority="193">
      <formula>C115="振替休工"</formula>
    </cfRule>
    <cfRule type="expression" dxfId="416" priority="194">
      <formula>C115="休工"</formula>
    </cfRule>
    <cfRule type="expression" dxfId="415" priority="195">
      <formula>C115="対象外"</formula>
    </cfRule>
  </conditionalFormatting>
  <conditionalFormatting sqref="C118:I118">
    <cfRule type="expression" dxfId="414" priority="186">
      <formula>C118="休日休工"</formula>
    </cfRule>
    <cfRule type="expression" dxfId="413" priority="187">
      <formula>C118="天候休工"</formula>
    </cfRule>
    <cfRule type="expression" dxfId="412" priority="188">
      <formula>C118="振替休工"</formula>
    </cfRule>
    <cfRule type="expression" dxfId="411" priority="189">
      <formula>C118="休工"</formula>
    </cfRule>
    <cfRule type="expression" dxfId="410" priority="190">
      <formula>C118="対象外"</formula>
    </cfRule>
  </conditionalFormatting>
  <conditionalFormatting sqref="C121:I121">
    <cfRule type="expression" dxfId="409" priority="181">
      <formula>C121="休日休工"</formula>
    </cfRule>
    <cfRule type="expression" dxfId="408" priority="182">
      <formula>C121="天候休工"</formula>
    </cfRule>
    <cfRule type="expression" dxfId="407" priority="183">
      <formula>C121="振替休工"</formula>
    </cfRule>
    <cfRule type="expression" dxfId="406" priority="184">
      <formula>C121="休工"</formula>
    </cfRule>
    <cfRule type="expression" dxfId="405" priority="185">
      <formula>C121="対象外"</formula>
    </cfRule>
  </conditionalFormatting>
  <conditionalFormatting sqref="C126:I126 C129:I129 C132:I132 C135:I135 C123:I123">
    <cfRule type="expression" dxfId="404" priority="176">
      <formula>C123="休日休工"</formula>
    </cfRule>
    <cfRule type="expression" dxfId="403" priority="177">
      <formula>C123="天候休工"</formula>
    </cfRule>
    <cfRule type="expression" dxfId="402" priority="178">
      <formula>C123="振替休工"</formula>
    </cfRule>
    <cfRule type="expression" dxfId="401" priority="179">
      <formula>C123="休工"</formula>
    </cfRule>
    <cfRule type="expression" dxfId="400" priority="180">
      <formula>C123="対象外"</formula>
    </cfRule>
  </conditionalFormatting>
  <conditionalFormatting sqref="C138:I138 C141:I141 C144:I144 C147:I147">
    <cfRule type="expression" dxfId="399" priority="171">
      <formula>C138="休日休工"</formula>
    </cfRule>
    <cfRule type="expression" dxfId="398" priority="172">
      <formula>C138="天候休工"</formula>
    </cfRule>
    <cfRule type="expression" dxfId="397" priority="173">
      <formula>C138="振替休工"</formula>
    </cfRule>
    <cfRule type="expression" dxfId="396" priority="174">
      <formula>C138="休工"</formula>
    </cfRule>
    <cfRule type="expression" dxfId="395" priority="175">
      <formula>C138="対象外"</formula>
    </cfRule>
  </conditionalFormatting>
  <conditionalFormatting sqref="C125:I125">
    <cfRule type="expression" dxfId="394" priority="166">
      <formula>C125="休日休工"</formula>
    </cfRule>
    <cfRule type="expression" dxfId="393" priority="167">
      <formula>C125="天候休工"</formula>
    </cfRule>
    <cfRule type="expression" dxfId="392" priority="168">
      <formula>C125="振替休工"</formula>
    </cfRule>
    <cfRule type="expression" dxfId="391" priority="169">
      <formula>C125="休工"</formula>
    </cfRule>
    <cfRule type="expression" dxfId="390" priority="170">
      <formula>C125="対象外"</formula>
    </cfRule>
  </conditionalFormatting>
  <conditionalFormatting sqref="C128:I128">
    <cfRule type="expression" dxfId="389" priority="161">
      <formula>C128="休日休工"</formula>
    </cfRule>
    <cfRule type="expression" dxfId="388" priority="162">
      <formula>C128="天候休工"</formula>
    </cfRule>
    <cfRule type="expression" dxfId="387" priority="163">
      <formula>C128="振替休工"</formula>
    </cfRule>
    <cfRule type="expression" dxfId="386" priority="164">
      <formula>C128="休工"</formula>
    </cfRule>
    <cfRule type="expression" dxfId="385" priority="165">
      <formula>C128="対象外"</formula>
    </cfRule>
  </conditionalFormatting>
  <conditionalFormatting sqref="C131:I131">
    <cfRule type="expression" dxfId="384" priority="156">
      <formula>C131="休日休工"</formula>
    </cfRule>
    <cfRule type="expression" dxfId="383" priority="157">
      <formula>C131="天候休工"</formula>
    </cfRule>
    <cfRule type="expression" dxfId="382" priority="158">
      <formula>C131="振替休工"</formula>
    </cfRule>
    <cfRule type="expression" dxfId="381" priority="159">
      <formula>C131="休工"</formula>
    </cfRule>
    <cfRule type="expression" dxfId="380" priority="160">
      <formula>C131="対象外"</formula>
    </cfRule>
  </conditionalFormatting>
  <conditionalFormatting sqref="C134:I134">
    <cfRule type="expression" dxfId="379" priority="151">
      <formula>C134="休日休工"</formula>
    </cfRule>
    <cfRule type="expression" dxfId="378" priority="152">
      <formula>C134="天候休工"</formula>
    </cfRule>
    <cfRule type="expression" dxfId="377" priority="153">
      <formula>C134="振替休工"</formula>
    </cfRule>
    <cfRule type="expression" dxfId="376" priority="154">
      <formula>C134="休工"</formula>
    </cfRule>
    <cfRule type="expression" dxfId="375" priority="155">
      <formula>C134="対象外"</formula>
    </cfRule>
  </conditionalFormatting>
  <conditionalFormatting sqref="C137:I137">
    <cfRule type="expression" dxfId="374" priority="146">
      <formula>C137="休日休工"</formula>
    </cfRule>
    <cfRule type="expression" dxfId="373" priority="147">
      <formula>C137="天候休工"</formula>
    </cfRule>
    <cfRule type="expression" dxfId="372" priority="148">
      <formula>C137="振替休工"</formula>
    </cfRule>
    <cfRule type="expression" dxfId="371" priority="149">
      <formula>C137="休工"</formula>
    </cfRule>
    <cfRule type="expression" dxfId="370" priority="150">
      <formula>C137="対象外"</formula>
    </cfRule>
  </conditionalFormatting>
  <conditionalFormatting sqref="C140:I140">
    <cfRule type="expression" dxfId="369" priority="141">
      <formula>C140="休日休工"</formula>
    </cfRule>
    <cfRule type="expression" dxfId="368" priority="142">
      <formula>C140="天候休工"</formula>
    </cfRule>
    <cfRule type="expression" dxfId="367" priority="143">
      <formula>C140="振替休工"</formula>
    </cfRule>
    <cfRule type="expression" dxfId="366" priority="144">
      <formula>C140="休工"</formula>
    </cfRule>
    <cfRule type="expression" dxfId="365" priority="145">
      <formula>C140="対象外"</formula>
    </cfRule>
  </conditionalFormatting>
  <conditionalFormatting sqref="C143:I143">
    <cfRule type="expression" dxfId="364" priority="136">
      <formula>C143="休日休工"</formula>
    </cfRule>
    <cfRule type="expression" dxfId="363" priority="137">
      <formula>C143="天候休工"</formula>
    </cfRule>
    <cfRule type="expression" dxfId="362" priority="138">
      <formula>C143="振替休工"</formula>
    </cfRule>
    <cfRule type="expression" dxfId="361" priority="139">
      <formula>C143="休工"</formula>
    </cfRule>
    <cfRule type="expression" dxfId="360" priority="140">
      <formula>C143="対象外"</formula>
    </cfRule>
  </conditionalFormatting>
  <conditionalFormatting sqref="C146:I146">
    <cfRule type="expression" dxfId="359" priority="131">
      <formula>C146="休日休工"</formula>
    </cfRule>
    <cfRule type="expression" dxfId="358" priority="132">
      <formula>C146="天候休工"</formula>
    </cfRule>
    <cfRule type="expression" dxfId="357" priority="133">
      <formula>C146="振替休工"</formula>
    </cfRule>
    <cfRule type="expression" dxfId="356" priority="134">
      <formula>C146="休工"</formula>
    </cfRule>
    <cfRule type="expression" dxfId="355" priority="135">
      <formula>C146="対象外"</formula>
    </cfRule>
  </conditionalFormatting>
  <conditionalFormatting sqref="C149:I149">
    <cfRule type="expression" dxfId="354" priority="126">
      <formula>C149="休日休工"</formula>
    </cfRule>
    <cfRule type="expression" dxfId="353" priority="127">
      <formula>C149="天候休工"</formula>
    </cfRule>
    <cfRule type="expression" dxfId="352" priority="128">
      <formula>C149="振替休工"</formula>
    </cfRule>
    <cfRule type="expression" dxfId="351" priority="129">
      <formula>C149="休工"</formula>
    </cfRule>
    <cfRule type="expression" dxfId="350" priority="130">
      <formula>C149="対象外"</formula>
    </cfRule>
  </conditionalFormatting>
  <conditionalFormatting sqref="C124:I124">
    <cfRule type="expression" dxfId="349" priority="121">
      <formula>C124="休日休工"</formula>
    </cfRule>
    <cfRule type="expression" dxfId="348" priority="122">
      <formula>C124="天候休工"</formula>
    </cfRule>
    <cfRule type="expression" dxfId="347" priority="123">
      <formula>C124="振替休工"</formula>
    </cfRule>
    <cfRule type="expression" dxfId="346" priority="124">
      <formula>C124="休工"</formula>
    </cfRule>
    <cfRule type="expression" dxfId="345" priority="125">
      <formula>C124="対象外"</formula>
    </cfRule>
  </conditionalFormatting>
  <conditionalFormatting sqref="C127:I127">
    <cfRule type="expression" dxfId="344" priority="116">
      <formula>C127="休日休工"</formula>
    </cfRule>
    <cfRule type="expression" dxfId="343" priority="117">
      <formula>C127="天候休工"</formula>
    </cfRule>
    <cfRule type="expression" dxfId="342" priority="118">
      <formula>C127="振替休工"</formula>
    </cfRule>
    <cfRule type="expression" dxfId="341" priority="119">
      <formula>C127="休工"</formula>
    </cfRule>
    <cfRule type="expression" dxfId="340" priority="120">
      <formula>C127="対象外"</formula>
    </cfRule>
  </conditionalFormatting>
  <conditionalFormatting sqref="C130:I130">
    <cfRule type="expression" dxfId="339" priority="111">
      <formula>C130="休日休工"</formula>
    </cfRule>
    <cfRule type="expression" dxfId="338" priority="112">
      <formula>C130="天候休工"</formula>
    </cfRule>
    <cfRule type="expression" dxfId="337" priority="113">
      <formula>C130="振替休工"</formula>
    </cfRule>
    <cfRule type="expression" dxfId="336" priority="114">
      <formula>C130="休工"</formula>
    </cfRule>
    <cfRule type="expression" dxfId="335" priority="115">
      <formula>C130="対象外"</formula>
    </cfRule>
  </conditionalFormatting>
  <conditionalFormatting sqref="C133:I133">
    <cfRule type="expression" dxfId="334" priority="106">
      <formula>C133="休日休工"</formula>
    </cfRule>
    <cfRule type="expression" dxfId="333" priority="107">
      <formula>C133="天候休工"</formula>
    </cfRule>
    <cfRule type="expression" dxfId="332" priority="108">
      <formula>C133="振替休工"</formula>
    </cfRule>
    <cfRule type="expression" dxfId="331" priority="109">
      <formula>C133="休工"</formula>
    </cfRule>
    <cfRule type="expression" dxfId="330" priority="110">
      <formula>C133="対象外"</formula>
    </cfRule>
  </conditionalFormatting>
  <conditionalFormatting sqref="C136:I136">
    <cfRule type="expression" dxfId="329" priority="101">
      <formula>C136="休日休工"</formula>
    </cfRule>
    <cfRule type="expression" dxfId="328" priority="102">
      <formula>C136="天候休工"</formula>
    </cfRule>
    <cfRule type="expression" dxfId="327" priority="103">
      <formula>C136="振替休工"</formula>
    </cfRule>
    <cfRule type="expression" dxfId="326" priority="104">
      <formula>C136="休工"</formula>
    </cfRule>
    <cfRule type="expression" dxfId="325" priority="105">
      <formula>C136="対象外"</formula>
    </cfRule>
  </conditionalFormatting>
  <conditionalFormatting sqref="C139:I139">
    <cfRule type="expression" dxfId="324" priority="96">
      <formula>C139="休日休工"</formula>
    </cfRule>
    <cfRule type="expression" dxfId="323" priority="97">
      <formula>C139="天候休工"</formula>
    </cfRule>
    <cfRule type="expression" dxfId="322" priority="98">
      <formula>C139="振替休工"</formula>
    </cfRule>
    <cfRule type="expression" dxfId="321" priority="99">
      <formula>C139="休工"</formula>
    </cfRule>
    <cfRule type="expression" dxfId="320" priority="100">
      <formula>C139="対象外"</formula>
    </cfRule>
  </conditionalFormatting>
  <conditionalFormatting sqref="C142:I142">
    <cfRule type="expression" dxfId="319" priority="91">
      <formula>C142="休日休工"</formula>
    </cfRule>
    <cfRule type="expression" dxfId="318" priority="92">
      <formula>C142="天候休工"</formula>
    </cfRule>
    <cfRule type="expression" dxfId="317" priority="93">
      <formula>C142="振替休工"</formula>
    </cfRule>
    <cfRule type="expression" dxfId="316" priority="94">
      <formula>C142="休工"</formula>
    </cfRule>
    <cfRule type="expression" dxfId="315" priority="95">
      <formula>C142="対象外"</formula>
    </cfRule>
  </conditionalFormatting>
  <conditionalFormatting sqref="C145:I145">
    <cfRule type="expression" dxfId="314" priority="86">
      <formula>C145="休日休工"</formula>
    </cfRule>
    <cfRule type="expression" dxfId="313" priority="87">
      <formula>C145="天候休工"</formula>
    </cfRule>
    <cfRule type="expression" dxfId="312" priority="88">
      <formula>C145="振替休工"</formula>
    </cfRule>
    <cfRule type="expression" dxfId="311" priority="89">
      <formula>C145="休工"</formula>
    </cfRule>
    <cfRule type="expression" dxfId="310" priority="90">
      <formula>C145="対象外"</formula>
    </cfRule>
  </conditionalFormatting>
  <conditionalFormatting sqref="C148:I148">
    <cfRule type="expression" dxfId="309" priority="81">
      <formula>C148="休日休工"</formula>
    </cfRule>
    <cfRule type="expression" dxfId="308" priority="82">
      <formula>C148="天候休工"</formula>
    </cfRule>
    <cfRule type="expression" dxfId="307" priority="83">
      <formula>C148="振替休工"</formula>
    </cfRule>
    <cfRule type="expression" dxfId="306" priority="84">
      <formula>C148="休工"</formula>
    </cfRule>
    <cfRule type="expression" dxfId="305" priority="85">
      <formula>C148="対象外"</formula>
    </cfRule>
  </conditionalFormatting>
  <conditionalFormatting sqref="C153:I153 C156:I156 C159:I159 C162:I162 C150:I150">
    <cfRule type="expression" dxfId="304" priority="76">
      <formula>C150="休日休工"</formula>
    </cfRule>
    <cfRule type="expression" dxfId="303" priority="77">
      <formula>C150="天候休工"</formula>
    </cfRule>
    <cfRule type="expression" dxfId="302" priority="78">
      <formula>C150="振替休工"</formula>
    </cfRule>
    <cfRule type="expression" dxfId="301" priority="79">
      <formula>C150="休工"</formula>
    </cfRule>
    <cfRule type="expression" dxfId="300" priority="80">
      <formula>C150="対象外"</formula>
    </cfRule>
  </conditionalFormatting>
  <conditionalFormatting sqref="C165:I165 C168:I168">
    <cfRule type="expression" dxfId="299" priority="71">
      <formula>C165="休日休工"</formula>
    </cfRule>
    <cfRule type="expression" dxfId="298" priority="72">
      <formula>C165="天候休工"</formula>
    </cfRule>
    <cfRule type="expression" dxfId="297" priority="73">
      <formula>C165="振替休工"</formula>
    </cfRule>
    <cfRule type="expression" dxfId="296" priority="74">
      <formula>C165="休工"</formula>
    </cfRule>
    <cfRule type="expression" dxfId="295" priority="75">
      <formula>C165="対象外"</formula>
    </cfRule>
  </conditionalFormatting>
  <conditionalFormatting sqref="C152:I152">
    <cfRule type="expression" dxfId="294" priority="66">
      <formula>C152="休日休工"</formula>
    </cfRule>
    <cfRule type="expression" dxfId="293" priority="67">
      <formula>C152="天候休工"</formula>
    </cfRule>
    <cfRule type="expression" dxfId="292" priority="68">
      <formula>C152="振替休工"</formula>
    </cfRule>
    <cfRule type="expression" dxfId="291" priority="69">
      <formula>C152="休工"</formula>
    </cfRule>
    <cfRule type="expression" dxfId="290" priority="70">
      <formula>C152="対象外"</formula>
    </cfRule>
  </conditionalFormatting>
  <conditionalFormatting sqref="C155:I155">
    <cfRule type="expression" dxfId="289" priority="61">
      <formula>C155="休日休工"</formula>
    </cfRule>
    <cfRule type="expression" dxfId="288" priority="62">
      <formula>C155="天候休工"</formula>
    </cfRule>
    <cfRule type="expression" dxfId="287" priority="63">
      <formula>C155="振替休工"</formula>
    </cfRule>
    <cfRule type="expression" dxfId="286" priority="64">
      <formula>C155="休工"</formula>
    </cfRule>
    <cfRule type="expression" dxfId="285" priority="65">
      <formula>C155="対象外"</formula>
    </cfRule>
  </conditionalFormatting>
  <conditionalFormatting sqref="C158:I158">
    <cfRule type="expression" dxfId="284" priority="56">
      <formula>C158="休日休工"</formula>
    </cfRule>
    <cfRule type="expression" dxfId="283" priority="57">
      <formula>C158="天候休工"</formula>
    </cfRule>
    <cfRule type="expression" dxfId="282" priority="58">
      <formula>C158="振替休工"</formula>
    </cfRule>
    <cfRule type="expression" dxfId="281" priority="59">
      <formula>C158="休工"</formula>
    </cfRule>
    <cfRule type="expression" dxfId="280" priority="60">
      <formula>C158="対象外"</formula>
    </cfRule>
  </conditionalFormatting>
  <conditionalFormatting sqref="C161:I161">
    <cfRule type="expression" dxfId="279" priority="51">
      <formula>C161="休日休工"</formula>
    </cfRule>
    <cfRule type="expression" dxfId="278" priority="52">
      <formula>C161="天候休工"</formula>
    </cfRule>
    <cfRule type="expression" dxfId="277" priority="53">
      <formula>C161="振替休工"</formula>
    </cfRule>
    <cfRule type="expression" dxfId="276" priority="54">
      <formula>C161="休工"</formula>
    </cfRule>
    <cfRule type="expression" dxfId="275" priority="55">
      <formula>C161="対象外"</formula>
    </cfRule>
  </conditionalFormatting>
  <conditionalFormatting sqref="C164:I164">
    <cfRule type="expression" dxfId="274" priority="46">
      <formula>C164="休日休工"</formula>
    </cfRule>
    <cfRule type="expression" dxfId="273" priority="47">
      <formula>C164="天候休工"</formula>
    </cfRule>
    <cfRule type="expression" dxfId="272" priority="48">
      <formula>C164="振替休工"</formula>
    </cfRule>
    <cfRule type="expression" dxfId="271" priority="49">
      <formula>C164="休工"</formula>
    </cfRule>
    <cfRule type="expression" dxfId="270" priority="50">
      <formula>C164="対象外"</formula>
    </cfRule>
  </conditionalFormatting>
  <conditionalFormatting sqref="C167:I167">
    <cfRule type="expression" dxfId="269" priority="41">
      <formula>C167="休日休工"</formula>
    </cfRule>
    <cfRule type="expression" dxfId="268" priority="42">
      <formula>C167="天候休工"</formula>
    </cfRule>
    <cfRule type="expression" dxfId="267" priority="43">
      <formula>C167="振替休工"</formula>
    </cfRule>
    <cfRule type="expression" dxfId="266" priority="44">
      <formula>C167="休工"</formula>
    </cfRule>
    <cfRule type="expression" dxfId="265" priority="45">
      <formula>C167="対象外"</formula>
    </cfRule>
  </conditionalFormatting>
  <conditionalFormatting sqref="C170:I170">
    <cfRule type="expression" dxfId="264" priority="36">
      <formula>C170="休日休工"</formula>
    </cfRule>
    <cfRule type="expression" dxfId="263" priority="37">
      <formula>C170="天候休工"</formula>
    </cfRule>
    <cfRule type="expression" dxfId="262" priority="38">
      <formula>C170="振替休工"</formula>
    </cfRule>
    <cfRule type="expression" dxfId="261" priority="39">
      <formula>C170="休工"</formula>
    </cfRule>
    <cfRule type="expression" dxfId="260" priority="40">
      <formula>C170="対象外"</formula>
    </cfRule>
  </conditionalFormatting>
  <conditionalFormatting sqref="C151:I151">
    <cfRule type="expression" dxfId="259" priority="31">
      <formula>C151="休日休工"</formula>
    </cfRule>
    <cfRule type="expression" dxfId="258" priority="32">
      <formula>C151="天候休工"</formula>
    </cfRule>
    <cfRule type="expression" dxfId="257" priority="33">
      <formula>C151="振替休工"</formula>
    </cfRule>
    <cfRule type="expression" dxfId="256" priority="34">
      <formula>C151="休工"</formula>
    </cfRule>
    <cfRule type="expression" dxfId="255" priority="35">
      <formula>C151="対象外"</formula>
    </cfRule>
  </conditionalFormatting>
  <conditionalFormatting sqref="C154:I154">
    <cfRule type="expression" dxfId="254" priority="26">
      <formula>C154="休日休工"</formula>
    </cfRule>
    <cfRule type="expression" dxfId="253" priority="27">
      <formula>C154="天候休工"</formula>
    </cfRule>
    <cfRule type="expression" dxfId="252" priority="28">
      <formula>C154="振替休工"</formula>
    </cfRule>
    <cfRule type="expression" dxfId="251" priority="29">
      <formula>C154="休工"</formula>
    </cfRule>
    <cfRule type="expression" dxfId="250" priority="30">
      <formula>C154="対象外"</formula>
    </cfRule>
  </conditionalFormatting>
  <conditionalFormatting sqref="C157:I157">
    <cfRule type="expression" dxfId="249" priority="21">
      <formula>C157="休日休工"</formula>
    </cfRule>
    <cfRule type="expression" dxfId="248" priority="22">
      <formula>C157="天候休工"</formula>
    </cfRule>
    <cfRule type="expression" dxfId="247" priority="23">
      <formula>C157="振替休工"</formula>
    </cfRule>
    <cfRule type="expression" dxfId="246" priority="24">
      <formula>C157="休工"</formula>
    </cfRule>
    <cfRule type="expression" dxfId="245" priority="25">
      <formula>C157="対象外"</formula>
    </cfRule>
  </conditionalFormatting>
  <conditionalFormatting sqref="C160:I160">
    <cfRule type="expression" dxfId="244" priority="16">
      <formula>C160="休日休工"</formula>
    </cfRule>
    <cfRule type="expression" dxfId="243" priority="17">
      <formula>C160="天候休工"</formula>
    </cfRule>
    <cfRule type="expression" dxfId="242" priority="18">
      <formula>C160="振替休工"</formula>
    </cfRule>
    <cfRule type="expression" dxfId="241" priority="19">
      <formula>C160="休工"</formula>
    </cfRule>
    <cfRule type="expression" dxfId="240" priority="20">
      <formula>C160="対象外"</formula>
    </cfRule>
  </conditionalFormatting>
  <conditionalFormatting sqref="C163:I163">
    <cfRule type="expression" dxfId="239" priority="11">
      <formula>C163="休日休工"</formula>
    </cfRule>
    <cfRule type="expression" dxfId="238" priority="12">
      <formula>C163="天候休工"</formula>
    </cfRule>
    <cfRule type="expression" dxfId="237" priority="13">
      <formula>C163="振替休工"</formula>
    </cfRule>
    <cfRule type="expression" dxfId="236" priority="14">
      <formula>C163="休工"</formula>
    </cfRule>
    <cfRule type="expression" dxfId="235" priority="15">
      <formula>C163="対象外"</formula>
    </cfRule>
  </conditionalFormatting>
  <conditionalFormatting sqref="C166:I166">
    <cfRule type="expression" dxfId="234" priority="6">
      <formula>C166="休日休工"</formula>
    </cfRule>
    <cfRule type="expression" dxfId="233" priority="7">
      <formula>C166="天候休工"</formula>
    </cfRule>
    <cfRule type="expression" dxfId="232" priority="8">
      <formula>C166="振替休工"</formula>
    </cfRule>
    <cfRule type="expression" dxfId="231" priority="9">
      <formula>C166="休工"</formula>
    </cfRule>
    <cfRule type="expression" dxfId="230" priority="10">
      <formula>C166="対象外"</formula>
    </cfRule>
  </conditionalFormatting>
  <conditionalFormatting sqref="C169:I169">
    <cfRule type="expression" dxfId="229" priority="1">
      <formula>C169="休日休工"</formula>
    </cfRule>
    <cfRule type="expression" dxfId="228" priority="2">
      <formula>C169="天候休工"</formula>
    </cfRule>
    <cfRule type="expression" dxfId="227" priority="3">
      <formula>C169="振替休工"</formula>
    </cfRule>
    <cfRule type="expression" dxfId="226" priority="4">
      <formula>C169="休工"</formula>
    </cfRule>
    <cfRule type="expression" dxfId="225" priority="5">
      <formula>C169="対象外"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228B6C-D897-4DCD-AE14-BE0BDCCA98CB}">
          <x14:formula1>
            <xm:f>リスト!$A$2:$A$6</xm:f>
          </x14:formula1>
          <xm:sqref>C13:I13 C34:I34 C31:I31 C28:I28 C25:I25 C22:I22 C19:I19 C37:I37 C16:I16 C40:I40 C61:I61 C58:I58 C55:I55 C52:I52 C49:I49 C46:I46 C64:I64 C43:I43 C67:I67 C88:I88 C85:I85 C82:I82 C79:I79 C76:I76 C73:I73 C91:I91 C70:I70 C94:I94 C115:I115 C112:I112 C109:I109 C106:I106 C103:I103 C100:I100 C118:I118 C97:I97 C121:I121 C142:I142 C139:I139 C136:I136 C133:I133 C130:I130 C127:I127 C145:I145 C124:I124 C148:I148 C169:I169 C166:I166 C163:I163 C160:I160 C157:I157 C154:I154 C151:I151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19DDD-2599-4BF5-BBFE-54E096B7B2F1}">
  <sheetPr>
    <pageSetUpPr fitToPage="1"/>
  </sheetPr>
  <dimension ref="B1:O54"/>
  <sheetViews>
    <sheetView view="pageBreakPreview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" sqref="B1:N1"/>
    </sheetView>
  </sheetViews>
  <sheetFormatPr defaultRowHeight="12" x14ac:dyDescent="0.7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2.375" style="7" customWidth="1"/>
    <col min="16" max="16384" width="9" style="7"/>
  </cols>
  <sheetData>
    <row r="1" spans="2:15" ht="26.25" customHeight="1" x14ac:dyDescent="0.7">
      <c r="B1" s="108" t="s">
        <v>52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2:15" ht="14.25" customHeight="1" x14ac:dyDescent="0.7"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2:15" ht="14.25" customHeight="1" x14ac:dyDescent="0.7">
      <c r="B3" s="41" t="s">
        <v>21</v>
      </c>
      <c r="C3" s="109" t="s">
        <v>27</v>
      </c>
      <c r="D3" s="109"/>
      <c r="E3" s="109"/>
      <c r="F3" s="109"/>
      <c r="G3" s="109"/>
      <c r="H3" s="41" t="s">
        <v>34</v>
      </c>
      <c r="I3" s="109" t="s">
        <v>24</v>
      </c>
      <c r="J3" s="109"/>
      <c r="K3" s="109"/>
      <c r="L3" s="40"/>
      <c r="M3" s="40"/>
      <c r="N3" s="40"/>
    </row>
    <row r="4" spans="2:15" ht="14.25" customHeight="1" x14ac:dyDescent="0.7">
      <c r="B4" s="41" t="s">
        <v>33</v>
      </c>
      <c r="C4" s="110" t="s">
        <v>46</v>
      </c>
      <c r="D4" s="110"/>
      <c r="E4" s="110"/>
      <c r="F4" s="110"/>
      <c r="G4" s="110"/>
      <c r="H4" s="42"/>
      <c r="I4" s="40"/>
      <c r="J4" s="40"/>
      <c r="K4" s="40"/>
      <c r="L4" s="40"/>
      <c r="M4" s="40"/>
      <c r="N4" s="40"/>
    </row>
    <row r="5" spans="2:15" ht="14.25" customHeight="1" x14ac:dyDescent="0.7">
      <c r="B5" s="41" t="s">
        <v>22</v>
      </c>
      <c r="C5" s="109" t="s">
        <v>26</v>
      </c>
      <c r="D5" s="109"/>
      <c r="E5" s="109"/>
      <c r="F5" s="109"/>
      <c r="G5" s="109"/>
      <c r="H5" s="41" t="s">
        <v>23</v>
      </c>
      <c r="I5" s="109" t="s">
        <v>51</v>
      </c>
      <c r="J5" s="109"/>
      <c r="K5" s="109"/>
      <c r="L5" s="40"/>
      <c r="M5" s="40"/>
      <c r="N5" s="40"/>
    </row>
    <row r="6" spans="2:15" ht="14.25" customHeight="1" thickBot="1" x14ac:dyDescent="0.75">
      <c r="B6" s="41"/>
      <c r="C6" s="43"/>
      <c r="D6" s="43"/>
      <c r="E6" s="43"/>
      <c r="F6" s="43"/>
      <c r="G6" s="43"/>
      <c r="H6" s="41"/>
      <c r="I6" s="43"/>
      <c r="J6" s="43"/>
      <c r="K6" s="43"/>
      <c r="L6" s="40"/>
      <c r="M6" s="40"/>
      <c r="N6" s="40"/>
    </row>
    <row r="7" spans="2:15" ht="14.25" customHeight="1" thickBot="1" x14ac:dyDescent="0.75">
      <c r="B7" s="44"/>
      <c r="C7" s="40"/>
      <c r="D7" s="40"/>
      <c r="E7" s="45"/>
      <c r="F7" s="43"/>
      <c r="G7" s="43"/>
      <c r="H7" s="41"/>
      <c r="I7" s="43"/>
      <c r="J7" s="43"/>
      <c r="K7" s="43"/>
      <c r="L7" s="40"/>
      <c r="M7" s="41" t="s">
        <v>42</v>
      </c>
      <c r="N7" s="46">
        <v>45401</v>
      </c>
      <c r="O7" s="36">
        <f>WEEKDAY($N$7)</f>
        <v>6</v>
      </c>
    </row>
    <row r="8" spans="2:15" ht="11.25" customHeight="1" x14ac:dyDescent="0.7">
      <c r="B8" s="54"/>
      <c r="C8" s="57" t="s">
        <v>0</v>
      </c>
      <c r="D8" s="60" t="s">
        <v>1</v>
      </c>
      <c r="E8" s="60" t="s">
        <v>2</v>
      </c>
      <c r="F8" s="60" t="s">
        <v>3</v>
      </c>
      <c r="G8" s="60" t="s">
        <v>4</v>
      </c>
      <c r="H8" s="60" t="s">
        <v>5</v>
      </c>
      <c r="I8" s="63" t="s">
        <v>6</v>
      </c>
      <c r="J8" s="66" t="s">
        <v>8</v>
      </c>
      <c r="K8" s="69" t="s">
        <v>50</v>
      </c>
      <c r="L8" s="70"/>
      <c r="M8" s="70"/>
      <c r="N8" s="71"/>
    </row>
    <row r="9" spans="2:15" ht="11.25" customHeight="1" x14ac:dyDescent="0.7">
      <c r="B9" s="55"/>
      <c r="C9" s="58"/>
      <c r="D9" s="61"/>
      <c r="E9" s="61"/>
      <c r="F9" s="61"/>
      <c r="G9" s="61"/>
      <c r="H9" s="61"/>
      <c r="I9" s="64"/>
      <c r="J9" s="67"/>
      <c r="K9" s="72" t="s">
        <v>49</v>
      </c>
      <c r="L9" s="73"/>
      <c r="M9" s="73" t="s">
        <v>17</v>
      </c>
      <c r="N9" s="74"/>
    </row>
    <row r="10" spans="2:15" s="8" customFormat="1" ht="26.25" customHeight="1" thickBot="1" x14ac:dyDescent="0.75">
      <c r="B10" s="56"/>
      <c r="C10" s="59"/>
      <c r="D10" s="62"/>
      <c r="E10" s="62"/>
      <c r="F10" s="62"/>
      <c r="G10" s="62"/>
      <c r="H10" s="62"/>
      <c r="I10" s="65"/>
      <c r="J10" s="68"/>
      <c r="K10" s="19" t="s">
        <v>10</v>
      </c>
      <c r="L10" s="20" t="s">
        <v>11</v>
      </c>
      <c r="M10" s="20" t="s">
        <v>13</v>
      </c>
      <c r="N10" s="21" t="s">
        <v>19</v>
      </c>
    </row>
    <row r="11" spans="2:15" s="8" customFormat="1" ht="18.75" customHeight="1" x14ac:dyDescent="0.7">
      <c r="B11" s="22" t="s">
        <v>7</v>
      </c>
      <c r="C11" s="34">
        <f>$N$7-($O$7-1)</f>
        <v>45396</v>
      </c>
      <c r="D11" s="34">
        <f>C11+1</f>
        <v>45397</v>
      </c>
      <c r="E11" s="34">
        <f t="shared" ref="E11:I11" si="0">D11+1</f>
        <v>45398</v>
      </c>
      <c r="F11" s="34">
        <f t="shared" si="0"/>
        <v>45399</v>
      </c>
      <c r="G11" s="34">
        <f t="shared" si="0"/>
        <v>45400</v>
      </c>
      <c r="H11" s="34">
        <f t="shared" si="0"/>
        <v>45401</v>
      </c>
      <c r="I11" s="34">
        <f t="shared" si="0"/>
        <v>45402</v>
      </c>
      <c r="J11" s="77" t="s">
        <v>41</v>
      </c>
      <c r="K11" s="79" t="s">
        <v>32</v>
      </c>
      <c r="L11" s="85" t="s">
        <v>32</v>
      </c>
      <c r="M11" s="85" t="s">
        <v>32</v>
      </c>
      <c r="N11" s="88" t="s">
        <v>32</v>
      </c>
    </row>
    <row r="12" spans="2:15" s="8" customFormat="1" ht="26.25" customHeight="1" x14ac:dyDescent="0.7">
      <c r="B12" s="17" t="s">
        <v>43</v>
      </c>
      <c r="C12" s="10"/>
      <c r="D12" s="10"/>
      <c r="E12" s="10"/>
      <c r="F12" s="10" t="s">
        <v>16</v>
      </c>
      <c r="G12" s="10" t="s">
        <v>16</v>
      </c>
      <c r="H12" s="10" t="s">
        <v>16</v>
      </c>
      <c r="I12" s="10" t="s">
        <v>16</v>
      </c>
      <c r="J12" s="78"/>
      <c r="K12" s="80"/>
      <c r="L12" s="86"/>
      <c r="M12" s="86"/>
      <c r="N12" s="89"/>
    </row>
    <row r="13" spans="2:15" s="8" customFormat="1" ht="26.25" customHeight="1" thickBot="1" x14ac:dyDescent="0.75">
      <c r="B13" s="28" t="s">
        <v>8</v>
      </c>
      <c r="C13" s="25"/>
      <c r="D13" s="25"/>
      <c r="E13" s="25"/>
      <c r="F13" s="25" t="s">
        <v>39</v>
      </c>
      <c r="G13" s="25"/>
      <c r="H13" s="25"/>
      <c r="I13" s="25"/>
      <c r="J13" s="78"/>
      <c r="K13" s="80"/>
      <c r="L13" s="86"/>
      <c r="M13" s="86"/>
      <c r="N13" s="89"/>
    </row>
    <row r="14" spans="2:15" s="8" customFormat="1" ht="18.75" customHeight="1" x14ac:dyDescent="0.7">
      <c r="B14" s="32" t="s">
        <v>38</v>
      </c>
      <c r="C14" s="35">
        <f>I11+1</f>
        <v>45403</v>
      </c>
      <c r="D14" s="35">
        <f>C14+1</f>
        <v>45404</v>
      </c>
      <c r="E14" s="35">
        <f t="shared" ref="E14:I14" si="1">D14+1</f>
        <v>45405</v>
      </c>
      <c r="F14" s="35">
        <f t="shared" si="1"/>
        <v>45406</v>
      </c>
      <c r="G14" s="35">
        <f t="shared" si="1"/>
        <v>45407</v>
      </c>
      <c r="H14" s="35">
        <f t="shared" si="1"/>
        <v>45408</v>
      </c>
      <c r="I14" s="35">
        <f t="shared" si="1"/>
        <v>45409</v>
      </c>
      <c r="J14" s="91"/>
      <c r="K14" s="79">
        <f>COUNTIF(C15:I15,"&lt;&gt;対象外")</f>
        <v>7</v>
      </c>
      <c r="L14" s="82">
        <f>COUNTIF(C15:I15,"*休工*")</f>
        <v>2</v>
      </c>
      <c r="M14" s="85">
        <v>1</v>
      </c>
      <c r="N14" s="88">
        <v>1</v>
      </c>
    </row>
    <row r="15" spans="2:15" s="8" customFormat="1" ht="26.25" customHeight="1" x14ac:dyDescent="0.7">
      <c r="B15" s="17" t="s">
        <v>43</v>
      </c>
      <c r="C15" s="10" t="s">
        <v>9</v>
      </c>
      <c r="D15" s="10"/>
      <c r="E15" s="10"/>
      <c r="F15" s="10"/>
      <c r="G15" s="10"/>
      <c r="H15" s="10"/>
      <c r="I15" s="10" t="s">
        <v>9</v>
      </c>
      <c r="J15" s="92"/>
      <c r="K15" s="80"/>
      <c r="L15" s="83"/>
      <c r="M15" s="86"/>
      <c r="N15" s="89"/>
    </row>
    <row r="16" spans="2:15" s="8" customFormat="1" ht="26.25" customHeight="1" thickBot="1" x14ac:dyDescent="0.75">
      <c r="B16" s="29" t="s">
        <v>8</v>
      </c>
      <c r="C16" s="26"/>
      <c r="D16" s="26"/>
      <c r="E16" s="26"/>
      <c r="F16" s="26"/>
      <c r="G16" s="26"/>
      <c r="H16" s="26"/>
      <c r="I16" s="26"/>
      <c r="J16" s="93"/>
      <c r="K16" s="81"/>
      <c r="L16" s="84"/>
      <c r="M16" s="87"/>
      <c r="N16" s="90"/>
    </row>
    <row r="17" spans="2:14" s="8" customFormat="1" ht="18.75" customHeight="1" x14ac:dyDescent="0.7">
      <c r="B17" s="22" t="s">
        <v>7</v>
      </c>
      <c r="C17" s="34">
        <f>I14+1</f>
        <v>45410</v>
      </c>
      <c r="D17" s="34">
        <f>C17+1</f>
        <v>45411</v>
      </c>
      <c r="E17" s="34">
        <f t="shared" ref="E17:I17" si="2">D17+1</f>
        <v>45412</v>
      </c>
      <c r="F17" s="34">
        <f t="shared" si="2"/>
        <v>45413</v>
      </c>
      <c r="G17" s="34">
        <f t="shared" si="2"/>
        <v>45414</v>
      </c>
      <c r="H17" s="34">
        <f t="shared" si="2"/>
        <v>45415</v>
      </c>
      <c r="I17" s="34">
        <f t="shared" si="2"/>
        <v>45416</v>
      </c>
      <c r="J17" s="88"/>
      <c r="K17" s="79">
        <f t="shared" ref="K17" si="3">COUNTIF(C18:I18,"&lt;&gt;対象外")</f>
        <v>7</v>
      </c>
      <c r="L17" s="82">
        <f>COUNTIF(C18:I18,"*休工*")</f>
        <v>4</v>
      </c>
      <c r="M17" s="85">
        <v>1</v>
      </c>
      <c r="N17" s="88">
        <v>1</v>
      </c>
    </row>
    <row r="18" spans="2:14" s="8" customFormat="1" ht="26.25" customHeight="1" x14ac:dyDescent="0.7">
      <c r="B18" s="17" t="s">
        <v>43</v>
      </c>
      <c r="C18" s="10" t="s">
        <v>9</v>
      </c>
      <c r="D18" s="10"/>
      <c r="E18" s="10"/>
      <c r="F18" s="10"/>
      <c r="G18" s="10" t="s">
        <v>14</v>
      </c>
      <c r="H18" s="10" t="s">
        <v>14</v>
      </c>
      <c r="I18" s="10" t="s">
        <v>9</v>
      </c>
      <c r="J18" s="89"/>
      <c r="K18" s="80"/>
      <c r="L18" s="83"/>
      <c r="M18" s="86"/>
      <c r="N18" s="89"/>
    </row>
    <row r="19" spans="2:14" s="8" customFormat="1" ht="26.25" customHeight="1" thickBot="1" x14ac:dyDescent="0.75">
      <c r="B19" s="29" t="s">
        <v>8</v>
      </c>
      <c r="C19" s="26"/>
      <c r="D19" s="26"/>
      <c r="E19" s="26"/>
      <c r="F19" s="26"/>
      <c r="G19" s="26"/>
      <c r="H19" s="26"/>
      <c r="I19" s="26"/>
      <c r="J19" s="90"/>
      <c r="K19" s="81"/>
      <c r="L19" s="84"/>
      <c r="M19" s="87"/>
      <c r="N19" s="90"/>
    </row>
    <row r="20" spans="2:14" s="8" customFormat="1" ht="18.75" customHeight="1" x14ac:dyDescent="0.7">
      <c r="B20" s="32" t="s">
        <v>7</v>
      </c>
      <c r="C20" s="35">
        <f>I17+1</f>
        <v>45417</v>
      </c>
      <c r="D20" s="35">
        <f>C20+1</f>
        <v>45418</v>
      </c>
      <c r="E20" s="35">
        <f t="shared" ref="E20:I20" si="4">D20+1</f>
        <v>45419</v>
      </c>
      <c r="F20" s="35">
        <f t="shared" si="4"/>
        <v>45420</v>
      </c>
      <c r="G20" s="35">
        <f t="shared" si="4"/>
        <v>45421</v>
      </c>
      <c r="H20" s="35">
        <f t="shared" si="4"/>
        <v>45422</v>
      </c>
      <c r="I20" s="35">
        <f t="shared" si="4"/>
        <v>45423</v>
      </c>
      <c r="J20" s="88"/>
      <c r="K20" s="79">
        <f t="shared" ref="K20" si="5">COUNTIF(C21:I21,"&lt;&gt;対象外")</f>
        <v>7</v>
      </c>
      <c r="L20" s="82">
        <f t="shared" ref="L20" si="6">COUNTIF(C21:I21,"*休工*")</f>
        <v>2</v>
      </c>
      <c r="M20" s="85">
        <v>1</v>
      </c>
      <c r="N20" s="88">
        <v>1</v>
      </c>
    </row>
    <row r="21" spans="2:14" s="8" customFormat="1" ht="26.25" customHeight="1" x14ac:dyDescent="0.7">
      <c r="B21" s="17" t="s">
        <v>43</v>
      </c>
      <c r="C21" s="10" t="s">
        <v>9</v>
      </c>
      <c r="D21" s="10"/>
      <c r="E21" s="10"/>
      <c r="F21" s="10"/>
      <c r="G21" s="10"/>
      <c r="H21" s="10"/>
      <c r="I21" s="10" t="s">
        <v>9</v>
      </c>
      <c r="J21" s="89"/>
      <c r="K21" s="80"/>
      <c r="L21" s="83"/>
      <c r="M21" s="86"/>
      <c r="N21" s="89"/>
    </row>
    <row r="22" spans="2:14" s="8" customFormat="1" ht="26.25" customHeight="1" thickBot="1" x14ac:dyDescent="0.75">
      <c r="B22" s="29" t="s">
        <v>8</v>
      </c>
      <c r="C22" s="26"/>
      <c r="D22" s="26"/>
      <c r="E22" s="26"/>
      <c r="F22" s="26"/>
      <c r="G22" s="26"/>
      <c r="H22" s="26"/>
      <c r="I22" s="26"/>
      <c r="J22" s="90"/>
      <c r="K22" s="81"/>
      <c r="L22" s="84"/>
      <c r="M22" s="87"/>
      <c r="N22" s="90"/>
    </row>
    <row r="23" spans="2:14" s="8" customFormat="1" ht="18.75" customHeight="1" x14ac:dyDescent="0.7">
      <c r="B23" s="22" t="s">
        <v>7</v>
      </c>
      <c r="C23" s="35">
        <f>I20+1</f>
        <v>45424</v>
      </c>
      <c r="D23" s="35">
        <f>C23+1</f>
        <v>45425</v>
      </c>
      <c r="E23" s="35">
        <f t="shared" ref="E23:I23" si="7">D23+1</f>
        <v>45426</v>
      </c>
      <c r="F23" s="35">
        <f t="shared" si="7"/>
        <v>45427</v>
      </c>
      <c r="G23" s="35">
        <f t="shared" si="7"/>
        <v>45428</v>
      </c>
      <c r="H23" s="35">
        <f t="shared" si="7"/>
        <v>45429</v>
      </c>
      <c r="I23" s="35">
        <f t="shared" si="7"/>
        <v>45430</v>
      </c>
      <c r="J23" s="88"/>
      <c r="K23" s="79">
        <f t="shared" ref="K23" si="8">COUNTIF(C24:I24,"&lt;&gt;対象外")</f>
        <v>7</v>
      </c>
      <c r="L23" s="82">
        <f t="shared" ref="L23" si="9">COUNTIF(C24:I24,"*休工*")</f>
        <v>2</v>
      </c>
      <c r="M23" s="85">
        <v>1</v>
      </c>
      <c r="N23" s="88">
        <v>0</v>
      </c>
    </row>
    <row r="24" spans="2:14" s="8" customFormat="1" ht="26.25" customHeight="1" x14ac:dyDescent="0.7">
      <c r="B24" s="17" t="s">
        <v>43</v>
      </c>
      <c r="C24" s="10" t="s">
        <v>9</v>
      </c>
      <c r="D24" s="10"/>
      <c r="E24" s="10"/>
      <c r="F24" s="10"/>
      <c r="G24" s="10"/>
      <c r="H24" s="10" t="s">
        <v>31</v>
      </c>
      <c r="I24" s="10"/>
      <c r="J24" s="89"/>
      <c r="K24" s="80"/>
      <c r="L24" s="83"/>
      <c r="M24" s="86"/>
      <c r="N24" s="89"/>
    </row>
    <row r="25" spans="2:14" s="8" customFormat="1" ht="26.25" customHeight="1" thickBot="1" x14ac:dyDescent="0.75">
      <c r="B25" s="29" t="s">
        <v>8</v>
      </c>
      <c r="C25" s="26"/>
      <c r="D25" s="26"/>
      <c r="E25" s="26"/>
      <c r="F25" s="26"/>
      <c r="G25" s="26"/>
      <c r="H25" s="26"/>
      <c r="I25" s="26"/>
      <c r="J25" s="90"/>
      <c r="K25" s="81"/>
      <c r="L25" s="84"/>
      <c r="M25" s="87"/>
      <c r="N25" s="90"/>
    </row>
    <row r="26" spans="2:14" s="8" customFormat="1" ht="18.75" customHeight="1" x14ac:dyDescent="0.7">
      <c r="B26" s="32" t="s">
        <v>7</v>
      </c>
      <c r="C26" s="35">
        <f>I23+1</f>
        <v>45431</v>
      </c>
      <c r="D26" s="35">
        <f>C26+1</f>
        <v>45432</v>
      </c>
      <c r="E26" s="35">
        <f t="shared" ref="E26:I26" si="10">D26+1</f>
        <v>45433</v>
      </c>
      <c r="F26" s="35">
        <f t="shared" si="10"/>
        <v>45434</v>
      </c>
      <c r="G26" s="35">
        <f t="shared" si="10"/>
        <v>45435</v>
      </c>
      <c r="H26" s="35">
        <f t="shared" si="10"/>
        <v>45436</v>
      </c>
      <c r="I26" s="35">
        <f t="shared" si="10"/>
        <v>45437</v>
      </c>
      <c r="J26" s="88"/>
      <c r="K26" s="79">
        <f t="shared" ref="K26" si="11">COUNTIF(C27:I27,"&lt;&gt;対象外")</f>
        <v>7</v>
      </c>
      <c r="L26" s="82">
        <f t="shared" ref="L26" si="12">COUNTIF(C27:I27,"*休工*")</f>
        <v>2</v>
      </c>
      <c r="M26" s="85">
        <v>1</v>
      </c>
      <c r="N26" s="88">
        <v>1</v>
      </c>
    </row>
    <row r="27" spans="2:14" s="8" customFormat="1" ht="26.25" customHeight="1" x14ac:dyDescent="0.7">
      <c r="B27" s="17" t="s">
        <v>43</v>
      </c>
      <c r="C27" s="10" t="s">
        <v>9</v>
      </c>
      <c r="D27" s="10"/>
      <c r="E27" s="10"/>
      <c r="F27" s="10"/>
      <c r="G27" s="10"/>
      <c r="H27" s="10"/>
      <c r="I27" s="10" t="s">
        <v>9</v>
      </c>
      <c r="J27" s="89"/>
      <c r="K27" s="80"/>
      <c r="L27" s="83"/>
      <c r="M27" s="86"/>
      <c r="N27" s="89"/>
    </row>
    <row r="28" spans="2:14" s="8" customFormat="1" ht="26.25" customHeight="1" thickBot="1" x14ac:dyDescent="0.75">
      <c r="B28" s="29" t="s">
        <v>8</v>
      </c>
      <c r="C28" s="26"/>
      <c r="D28" s="26"/>
      <c r="E28" s="26"/>
      <c r="F28" s="26"/>
      <c r="G28" s="26"/>
      <c r="H28" s="26"/>
      <c r="I28" s="26"/>
      <c r="J28" s="90"/>
      <c r="K28" s="81"/>
      <c r="L28" s="84"/>
      <c r="M28" s="87"/>
      <c r="N28" s="90"/>
    </row>
    <row r="29" spans="2:14" s="8" customFormat="1" ht="18.75" customHeight="1" x14ac:dyDescent="0.7">
      <c r="B29" s="32" t="s">
        <v>38</v>
      </c>
      <c r="C29" s="35">
        <f>I26+1</f>
        <v>45438</v>
      </c>
      <c r="D29" s="35">
        <f>C29+1</f>
        <v>45439</v>
      </c>
      <c r="E29" s="35">
        <f t="shared" ref="E29:I29" si="13">D29+1</f>
        <v>45440</v>
      </c>
      <c r="F29" s="35">
        <f t="shared" si="13"/>
        <v>45441</v>
      </c>
      <c r="G29" s="35">
        <f t="shared" si="13"/>
        <v>45442</v>
      </c>
      <c r="H29" s="35">
        <f t="shared" si="13"/>
        <v>45443</v>
      </c>
      <c r="I29" s="35">
        <f t="shared" si="13"/>
        <v>45444</v>
      </c>
      <c r="J29" s="88"/>
      <c r="K29" s="79">
        <f t="shared" ref="K29" si="14">COUNTIF(C30:I30,"&lt;&gt;対象外")</f>
        <v>7</v>
      </c>
      <c r="L29" s="82">
        <f t="shared" ref="L29" si="15">COUNTIF(C30:I30,"*休工*")</f>
        <v>2</v>
      </c>
      <c r="M29" s="85">
        <v>1</v>
      </c>
      <c r="N29" s="88">
        <v>1</v>
      </c>
    </row>
    <row r="30" spans="2:14" s="8" customFormat="1" ht="26.25" customHeight="1" x14ac:dyDescent="0.7">
      <c r="B30" s="17" t="s">
        <v>43</v>
      </c>
      <c r="C30" s="10" t="s">
        <v>9</v>
      </c>
      <c r="D30" s="10"/>
      <c r="E30" s="10"/>
      <c r="F30" s="10"/>
      <c r="G30" s="10"/>
      <c r="H30" s="10"/>
      <c r="I30" s="10" t="s">
        <v>9</v>
      </c>
      <c r="J30" s="89"/>
      <c r="K30" s="80"/>
      <c r="L30" s="83"/>
      <c r="M30" s="86"/>
      <c r="N30" s="89"/>
    </row>
    <row r="31" spans="2:14" s="8" customFormat="1" ht="26.25" customHeight="1" thickBot="1" x14ac:dyDescent="0.75">
      <c r="B31" s="29" t="s">
        <v>8</v>
      </c>
      <c r="C31" s="26"/>
      <c r="D31" s="26"/>
      <c r="E31" s="26"/>
      <c r="F31" s="26"/>
      <c r="G31" s="26"/>
      <c r="H31" s="26"/>
      <c r="I31" s="26"/>
      <c r="J31" s="90"/>
      <c r="K31" s="81"/>
      <c r="L31" s="84"/>
      <c r="M31" s="87"/>
      <c r="N31" s="90"/>
    </row>
    <row r="32" spans="2:14" s="8" customFormat="1" ht="18.75" customHeight="1" x14ac:dyDescent="0.7">
      <c r="B32" s="22" t="s">
        <v>7</v>
      </c>
      <c r="C32" s="35">
        <f>I29+1</f>
        <v>45445</v>
      </c>
      <c r="D32" s="35">
        <f>C32+1</f>
        <v>45446</v>
      </c>
      <c r="E32" s="35">
        <f t="shared" ref="E32:I32" si="16">D32+1</f>
        <v>45447</v>
      </c>
      <c r="F32" s="35">
        <f t="shared" si="16"/>
        <v>45448</v>
      </c>
      <c r="G32" s="35">
        <f t="shared" si="16"/>
        <v>45449</v>
      </c>
      <c r="H32" s="35">
        <f t="shared" si="16"/>
        <v>45450</v>
      </c>
      <c r="I32" s="35">
        <f t="shared" si="16"/>
        <v>45451</v>
      </c>
      <c r="J32" s="88"/>
      <c r="K32" s="79">
        <f t="shared" ref="K32" si="17">COUNTIF(C33:I33,"&lt;&gt;対象外")</f>
        <v>2</v>
      </c>
      <c r="L32" s="82">
        <f t="shared" ref="L32" si="18">COUNTIF(C33:I33,"*休工*")</f>
        <v>1</v>
      </c>
      <c r="M32" s="85">
        <v>0.5</v>
      </c>
      <c r="N32" s="88">
        <v>0.5</v>
      </c>
    </row>
    <row r="33" spans="2:14" s="8" customFormat="1" ht="26.25" customHeight="1" x14ac:dyDescent="0.7">
      <c r="B33" s="17" t="s">
        <v>43</v>
      </c>
      <c r="C33" s="10" t="s">
        <v>16</v>
      </c>
      <c r="D33" s="10" t="s">
        <v>16</v>
      </c>
      <c r="E33" s="10" t="s">
        <v>16</v>
      </c>
      <c r="F33" s="10" t="s">
        <v>16</v>
      </c>
      <c r="G33" s="10" t="s">
        <v>16</v>
      </c>
      <c r="H33" s="10"/>
      <c r="I33" s="10" t="s">
        <v>9</v>
      </c>
      <c r="J33" s="89"/>
      <c r="K33" s="80"/>
      <c r="L33" s="83"/>
      <c r="M33" s="86"/>
      <c r="N33" s="89"/>
    </row>
    <row r="34" spans="2:14" s="8" customFormat="1" ht="26.25" customHeight="1" thickBot="1" x14ac:dyDescent="0.75">
      <c r="B34" s="29" t="s">
        <v>8</v>
      </c>
      <c r="C34" s="26"/>
      <c r="D34" s="26"/>
      <c r="E34" s="26"/>
      <c r="F34" s="26"/>
      <c r="G34" s="26"/>
      <c r="H34" s="26"/>
      <c r="I34" s="26"/>
      <c r="J34" s="90"/>
      <c r="K34" s="81"/>
      <c r="L34" s="84"/>
      <c r="M34" s="87"/>
      <c r="N34" s="90"/>
    </row>
    <row r="35" spans="2:14" s="8" customFormat="1" ht="18.75" customHeight="1" x14ac:dyDescent="0.7">
      <c r="B35" s="32" t="s">
        <v>7</v>
      </c>
      <c r="C35" s="35">
        <f>I32+1</f>
        <v>45452</v>
      </c>
      <c r="D35" s="35">
        <f>C35+1</f>
        <v>45453</v>
      </c>
      <c r="E35" s="35">
        <f t="shared" ref="E35:I35" si="19">D35+1</f>
        <v>45454</v>
      </c>
      <c r="F35" s="35">
        <f t="shared" si="19"/>
        <v>45455</v>
      </c>
      <c r="G35" s="35">
        <f t="shared" si="19"/>
        <v>45456</v>
      </c>
      <c r="H35" s="35">
        <f t="shared" si="19"/>
        <v>45457</v>
      </c>
      <c r="I35" s="35">
        <f t="shared" si="19"/>
        <v>45458</v>
      </c>
      <c r="J35" s="88"/>
      <c r="K35" s="79">
        <f t="shared" ref="K35" si="20">COUNTIF(C36:I36,"&lt;&gt;対象外")</f>
        <v>7</v>
      </c>
      <c r="L35" s="82">
        <f t="shared" ref="L35" si="21">COUNTIF(C36:I36,"*休工*")</f>
        <v>2</v>
      </c>
      <c r="M35" s="85">
        <v>1</v>
      </c>
      <c r="N35" s="88">
        <v>1</v>
      </c>
    </row>
    <row r="36" spans="2:14" s="8" customFormat="1" ht="26.25" customHeight="1" x14ac:dyDescent="0.7">
      <c r="B36" s="17" t="s">
        <v>43</v>
      </c>
      <c r="C36" s="10"/>
      <c r="D36" s="10"/>
      <c r="E36" s="10" t="s">
        <v>12</v>
      </c>
      <c r="F36" s="10"/>
      <c r="G36" s="10"/>
      <c r="H36" s="10"/>
      <c r="I36" s="10" t="s">
        <v>9</v>
      </c>
      <c r="J36" s="89"/>
      <c r="K36" s="80"/>
      <c r="L36" s="83"/>
      <c r="M36" s="86"/>
      <c r="N36" s="89"/>
    </row>
    <row r="37" spans="2:14" s="8" customFormat="1" ht="26.25" customHeight="1" thickBot="1" x14ac:dyDescent="0.75">
      <c r="B37" s="29" t="s">
        <v>8</v>
      </c>
      <c r="C37" s="26"/>
      <c r="D37" s="26"/>
      <c r="E37" s="26"/>
      <c r="F37" s="26"/>
      <c r="G37" s="26"/>
      <c r="H37" s="26"/>
      <c r="I37" s="26"/>
      <c r="J37" s="90"/>
      <c r="K37" s="81"/>
      <c r="L37" s="84"/>
      <c r="M37" s="87"/>
      <c r="N37" s="90"/>
    </row>
    <row r="38" spans="2:14" s="8" customFormat="1" ht="18.75" customHeight="1" x14ac:dyDescent="0.7">
      <c r="B38" s="22" t="s">
        <v>7</v>
      </c>
      <c r="C38" s="35">
        <f>I35+1</f>
        <v>45459</v>
      </c>
      <c r="D38" s="35">
        <f>C38+1</f>
        <v>45460</v>
      </c>
      <c r="E38" s="35">
        <f t="shared" ref="E38:I38" si="22">D38+1</f>
        <v>45461</v>
      </c>
      <c r="F38" s="35">
        <f t="shared" si="22"/>
        <v>45462</v>
      </c>
      <c r="G38" s="35">
        <f t="shared" si="22"/>
        <v>45463</v>
      </c>
      <c r="H38" s="35">
        <f t="shared" si="22"/>
        <v>45464</v>
      </c>
      <c r="I38" s="35">
        <f t="shared" si="22"/>
        <v>45465</v>
      </c>
      <c r="J38" s="88"/>
      <c r="K38" s="79">
        <f t="shared" ref="K38" si="23">COUNTIF(C39:I39,"&lt;&gt;対象外")</f>
        <v>7</v>
      </c>
      <c r="L38" s="82">
        <f t="shared" ref="L38" si="24">COUNTIF(C39:I39,"*休工*")</f>
        <v>1</v>
      </c>
      <c r="M38" s="85">
        <v>1</v>
      </c>
      <c r="N38" s="88">
        <v>0</v>
      </c>
    </row>
    <row r="39" spans="2:14" s="8" customFormat="1" ht="26.25" customHeight="1" x14ac:dyDescent="0.7">
      <c r="B39" s="17" t="s">
        <v>43</v>
      </c>
      <c r="C39" s="10" t="s">
        <v>9</v>
      </c>
      <c r="D39" s="10"/>
      <c r="E39" s="10"/>
      <c r="F39" s="10"/>
      <c r="G39" s="10"/>
      <c r="H39" s="10"/>
      <c r="I39" s="10"/>
      <c r="J39" s="89"/>
      <c r="K39" s="80"/>
      <c r="L39" s="83"/>
      <c r="M39" s="86"/>
      <c r="N39" s="89"/>
    </row>
    <row r="40" spans="2:14" s="8" customFormat="1" ht="26.25" customHeight="1" thickBot="1" x14ac:dyDescent="0.75">
      <c r="B40" s="29" t="s">
        <v>8</v>
      </c>
      <c r="C40" s="26"/>
      <c r="D40" s="26"/>
      <c r="E40" s="26"/>
      <c r="F40" s="26"/>
      <c r="G40" s="26"/>
      <c r="H40" s="26"/>
      <c r="I40" s="26"/>
      <c r="J40" s="90"/>
      <c r="K40" s="81"/>
      <c r="L40" s="84"/>
      <c r="M40" s="87"/>
      <c r="N40" s="90"/>
    </row>
    <row r="41" spans="2:14" s="8" customFormat="1" ht="18.75" customHeight="1" x14ac:dyDescent="0.7">
      <c r="B41" s="32" t="s">
        <v>7</v>
      </c>
      <c r="C41" s="35">
        <f>I38+1</f>
        <v>45466</v>
      </c>
      <c r="D41" s="35">
        <f>C41+1</f>
        <v>45467</v>
      </c>
      <c r="E41" s="35">
        <f t="shared" ref="E41:I41" si="25">D41+1</f>
        <v>45468</v>
      </c>
      <c r="F41" s="35">
        <f t="shared" si="25"/>
        <v>45469</v>
      </c>
      <c r="G41" s="35">
        <f t="shared" si="25"/>
        <v>45470</v>
      </c>
      <c r="H41" s="35">
        <f t="shared" si="25"/>
        <v>45471</v>
      </c>
      <c r="I41" s="35">
        <f t="shared" si="25"/>
        <v>45472</v>
      </c>
      <c r="J41" s="88" t="s">
        <v>41</v>
      </c>
      <c r="K41" s="79" t="s">
        <v>44</v>
      </c>
      <c r="L41" s="85" t="s">
        <v>44</v>
      </c>
      <c r="M41" s="85" t="s">
        <v>44</v>
      </c>
      <c r="N41" s="88" t="s">
        <v>44</v>
      </c>
    </row>
    <row r="42" spans="2:14" s="8" customFormat="1" ht="26.25" customHeight="1" x14ac:dyDescent="0.7">
      <c r="B42" s="17" t="s">
        <v>43</v>
      </c>
      <c r="C42" s="10" t="s">
        <v>16</v>
      </c>
      <c r="D42" s="10" t="s">
        <v>16</v>
      </c>
      <c r="E42" s="10" t="s">
        <v>16</v>
      </c>
      <c r="F42" s="10" t="s">
        <v>16</v>
      </c>
      <c r="G42" s="10" t="s">
        <v>16</v>
      </c>
      <c r="H42" s="10"/>
      <c r="I42" s="10"/>
      <c r="J42" s="89"/>
      <c r="K42" s="80"/>
      <c r="L42" s="86"/>
      <c r="M42" s="86"/>
      <c r="N42" s="89"/>
    </row>
    <row r="43" spans="2:14" s="8" customFormat="1" ht="26.25" customHeight="1" thickBot="1" x14ac:dyDescent="0.75">
      <c r="B43" s="29" t="s">
        <v>8</v>
      </c>
      <c r="C43" s="26"/>
      <c r="D43" s="26"/>
      <c r="E43" s="26"/>
      <c r="F43" s="26"/>
      <c r="G43" s="26" t="s">
        <v>40</v>
      </c>
      <c r="H43" s="26"/>
      <c r="I43" s="26"/>
      <c r="J43" s="90"/>
      <c r="K43" s="81"/>
      <c r="L43" s="87"/>
      <c r="M43" s="87"/>
      <c r="N43" s="90"/>
    </row>
    <row r="44" spans="2:14" s="8" customFormat="1" ht="46.5" customHeight="1" thickBot="1" x14ac:dyDescent="0.75">
      <c r="B44" s="101" t="s">
        <v>20</v>
      </c>
      <c r="C44" s="87"/>
      <c r="D44" s="87"/>
      <c r="E44" s="87"/>
      <c r="F44" s="87"/>
      <c r="G44" s="87"/>
      <c r="H44" s="87"/>
      <c r="I44" s="87"/>
      <c r="J44" s="102"/>
      <c r="K44" s="23"/>
      <c r="L44" s="24"/>
      <c r="M44" s="24"/>
      <c r="N44" s="27">
        <f>COUNTIF(C11:I43,"休日休工")</f>
        <v>2</v>
      </c>
    </row>
    <row r="45" spans="2:14" ht="46.5" customHeight="1" thickBot="1" x14ac:dyDescent="0.75">
      <c r="B45" s="94" t="s">
        <v>18</v>
      </c>
      <c r="C45" s="95"/>
      <c r="D45" s="95"/>
      <c r="E45" s="95"/>
      <c r="F45" s="95"/>
      <c r="G45" s="95"/>
      <c r="H45" s="95"/>
      <c r="I45" s="95"/>
      <c r="J45" s="96"/>
      <c r="K45" s="30">
        <f>SUM(K11:K44)</f>
        <v>58</v>
      </c>
      <c r="L45" s="31">
        <f>SUM(L11:L44)</f>
        <v>18</v>
      </c>
      <c r="M45" s="31">
        <f>SUM(M11:M44)</f>
        <v>8.5</v>
      </c>
      <c r="N45" s="18">
        <f>SUM(N11:N43)+N44*0.5</f>
        <v>7.5</v>
      </c>
    </row>
    <row r="46" spans="2:14" s="6" customFormat="1" ht="14.25" customHeight="1" x14ac:dyDescent="0.7">
      <c r="B46" s="43" t="s">
        <v>37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</row>
    <row r="47" spans="2:14" s="6" customFormat="1" ht="14.25" customHeight="1" x14ac:dyDescent="0.7">
      <c r="B47" s="6" t="s">
        <v>54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</row>
    <row r="48" spans="2:14" ht="14.25" customHeight="1" x14ac:dyDescent="0.7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</row>
    <row r="49" spans="2:14" s="6" customFormat="1" ht="12.4" thickBot="1" x14ac:dyDescent="0.75">
      <c r="B49" s="43" t="s">
        <v>35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</row>
    <row r="50" spans="2:14" ht="24" customHeight="1" thickBot="1" x14ac:dyDescent="0.75">
      <c r="B50" s="44">
        <f>L45</f>
        <v>18</v>
      </c>
      <c r="C50" s="44" t="s">
        <v>28</v>
      </c>
      <c r="D50" s="44">
        <f>K45</f>
        <v>58</v>
      </c>
      <c r="E50" s="44" t="s">
        <v>29</v>
      </c>
      <c r="F50" s="47">
        <f>ROUNDDOWN(B50/D50,3)</f>
        <v>0.31</v>
      </c>
      <c r="G50" s="44" t="s">
        <v>30</v>
      </c>
      <c r="H50" s="97" t="str">
        <f>IF(F50&gt;=28.5%,"4週8休以上",IF(F50&gt;=25%,"4週7休以上4週8休未満",IF(F50&gt;=21.4%,"4週6休以上4週7休未満","4週6休未満")))</f>
        <v>4週8休以上</v>
      </c>
      <c r="I50" s="98"/>
      <c r="J50" s="40"/>
      <c r="K50" s="40"/>
      <c r="L50" s="40"/>
      <c r="M50" s="40"/>
      <c r="N50" s="40"/>
    </row>
    <row r="51" spans="2:14" ht="12" customHeight="1" thickBot="1" x14ac:dyDescent="0.75">
      <c r="B51" s="43" t="s">
        <v>36</v>
      </c>
      <c r="C51" s="44"/>
      <c r="D51" s="44"/>
      <c r="E51" s="44"/>
      <c r="F51" s="47"/>
      <c r="G51" s="44"/>
      <c r="H51" s="48"/>
      <c r="I51" s="40"/>
      <c r="J51" s="40"/>
      <c r="K51" s="40"/>
      <c r="L51" s="40"/>
      <c r="M51" s="40"/>
      <c r="N51" s="40"/>
    </row>
    <row r="52" spans="2:14" s="8" customFormat="1" ht="24" customHeight="1" thickBot="1" x14ac:dyDescent="0.75">
      <c r="B52" s="44">
        <f>N45</f>
        <v>7.5</v>
      </c>
      <c r="C52" s="44" t="s">
        <v>28</v>
      </c>
      <c r="D52" s="44">
        <f>M45</f>
        <v>8.5</v>
      </c>
      <c r="E52" s="44" t="s">
        <v>29</v>
      </c>
      <c r="F52" s="47">
        <f>ROUNDDOWN(B52/D52,3)</f>
        <v>0.88200000000000001</v>
      </c>
      <c r="G52" s="44" t="s">
        <v>30</v>
      </c>
      <c r="H52" s="99" t="str">
        <f>IF(AND(F52&gt;=70%,F50&gt;=28.5%),"評価対象","評価対象外")</f>
        <v>評価対象</v>
      </c>
      <c r="I52" s="100"/>
      <c r="J52" s="44"/>
      <c r="K52" s="44"/>
      <c r="L52" s="44"/>
      <c r="M52" s="44"/>
      <c r="N52" s="44"/>
    </row>
    <row r="53" spans="2:14" s="8" customFormat="1" ht="12" customHeight="1" x14ac:dyDescent="0.7">
      <c r="B53" s="6"/>
      <c r="C53" s="44"/>
      <c r="D53" s="44"/>
      <c r="E53" s="44"/>
      <c r="F53" s="47"/>
      <c r="G53" s="44"/>
      <c r="H53" s="50"/>
      <c r="I53" s="50"/>
      <c r="J53" s="44"/>
      <c r="K53" s="44"/>
      <c r="L53" s="44"/>
      <c r="M53" s="44"/>
      <c r="N53" s="44"/>
    </row>
    <row r="54" spans="2:14" x14ac:dyDescent="0.7">
      <c r="B54" s="6"/>
    </row>
  </sheetData>
  <mergeCells count="77">
    <mergeCell ref="K38:K40"/>
    <mergeCell ref="L38:L40"/>
    <mergeCell ref="M38:M40"/>
    <mergeCell ref="N38:N40"/>
    <mergeCell ref="K41:K43"/>
    <mergeCell ref="L41:L43"/>
    <mergeCell ref="M41:M43"/>
    <mergeCell ref="N41:N43"/>
    <mergeCell ref="K32:K34"/>
    <mergeCell ref="L32:L34"/>
    <mergeCell ref="M32:M34"/>
    <mergeCell ref="N32:N34"/>
    <mergeCell ref="K35:K37"/>
    <mergeCell ref="L35:L37"/>
    <mergeCell ref="M35:M37"/>
    <mergeCell ref="N35:N37"/>
    <mergeCell ref="K26:K28"/>
    <mergeCell ref="L26:L28"/>
    <mergeCell ref="M26:M28"/>
    <mergeCell ref="N26:N28"/>
    <mergeCell ref="K29:K31"/>
    <mergeCell ref="L29:L31"/>
    <mergeCell ref="M29:M31"/>
    <mergeCell ref="N29:N31"/>
    <mergeCell ref="M17:M19"/>
    <mergeCell ref="N17:N19"/>
    <mergeCell ref="M20:M22"/>
    <mergeCell ref="J29:J31"/>
    <mergeCell ref="M23:M25"/>
    <mergeCell ref="N20:N22"/>
    <mergeCell ref="N23:N25"/>
    <mergeCell ref="L17:L19"/>
    <mergeCell ref="K20:K22"/>
    <mergeCell ref="L20:L22"/>
    <mergeCell ref="K23:K25"/>
    <mergeCell ref="L23:L25"/>
    <mergeCell ref="K17:K19"/>
    <mergeCell ref="J17:J19"/>
    <mergeCell ref="J20:J22"/>
    <mergeCell ref="J23:J25"/>
    <mergeCell ref="B44:J44"/>
    <mergeCell ref="B45:J45"/>
    <mergeCell ref="H50:I50"/>
    <mergeCell ref="H52:I52"/>
    <mergeCell ref="J11:J13"/>
    <mergeCell ref="J32:J34"/>
    <mergeCell ref="J35:J37"/>
    <mergeCell ref="J38:J40"/>
    <mergeCell ref="J41:J43"/>
    <mergeCell ref="J26:J28"/>
    <mergeCell ref="J14:J16"/>
    <mergeCell ref="K14:K16"/>
    <mergeCell ref="L14:L16"/>
    <mergeCell ref="M14:M16"/>
    <mergeCell ref="N14:N16"/>
    <mergeCell ref="K9:L9"/>
    <mergeCell ref="M9:N9"/>
    <mergeCell ref="K11:K13"/>
    <mergeCell ref="L11:L13"/>
    <mergeCell ref="M11:M13"/>
    <mergeCell ref="N11:N13"/>
    <mergeCell ref="B1:N1"/>
    <mergeCell ref="B8:B10"/>
    <mergeCell ref="C8:C10"/>
    <mergeCell ref="D8:D10"/>
    <mergeCell ref="E8:E10"/>
    <mergeCell ref="F8:F10"/>
    <mergeCell ref="C3:G3"/>
    <mergeCell ref="I3:K3"/>
    <mergeCell ref="C4:G4"/>
    <mergeCell ref="C5:G5"/>
    <mergeCell ref="I5:K5"/>
    <mergeCell ref="G8:G10"/>
    <mergeCell ref="H8:H10"/>
    <mergeCell ref="I8:I10"/>
    <mergeCell ref="J8:J10"/>
    <mergeCell ref="K8:N8"/>
  </mergeCells>
  <phoneticPr fontId="2"/>
  <conditionalFormatting sqref="C17:I17 C20:I20 C23:I23 C26:I26 C12:I14">
    <cfRule type="expression" dxfId="224" priority="256">
      <formula>C12="休日休工"</formula>
    </cfRule>
    <cfRule type="expression" dxfId="223" priority="257">
      <formula>C12="天候休工"</formula>
    </cfRule>
    <cfRule type="expression" dxfId="222" priority="258">
      <formula>C12="振替休工"</formula>
    </cfRule>
    <cfRule type="expression" dxfId="221" priority="259">
      <formula>C12="休工"</formula>
    </cfRule>
    <cfRule type="expression" dxfId="220" priority="260">
      <formula>C12="対象外"</formula>
    </cfRule>
  </conditionalFormatting>
  <conditionalFormatting sqref="C29:I29 C32:I32 C35:I35 C38:I38 C41:I41">
    <cfRule type="expression" dxfId="219" priority="226">
      <formula>C29="休日休工"</formula>
    </cfRule>
    <cfRule type="expression" dxfId="218" priority="227">
      <formula>C29="天候休工"</formula>
    </cfRule>
    <cfRule type="expression" dxfId="217" priority="228">
      <formula>C29="振替休工"</formula>
    </cfRule>
    <cfRule type="expression" dxfId="216" priority="229">
      <formula>C29="休工"</formula>
    </cfRule>
    <cfRule type="expression" dxfId="215" priority="230">
      <formula>C29="対象外"</formula>
    </cfRule>
  </conditionalFormatting>
  <conditionalFormatting sqref="C16:I16">
    <cfRule type="expression" dxfId="214" priority="196">
      <formula>C16="休日休工"</formula>
    </cfRule>
    <cfRule type="expression" dxfId="213" priority="197">
      <formula>C16="天候休工"</formula>
    </cfRule>
    <cfRule type="expression" dxfId="212" priority="198">
      <formula>C16="振替休工"</formula>
    </cfRule>
    <cfRule type="expression" dxfId="211" priority="199">
      <formula>C16="休工"</formula>
    </cfRule>
    <cfRule type="expression" dxfId="210" priority="200">
      <formula>C16="対象外"</formula>
    </cfRule>
  </conditionalFormatting>
  <conditionalFormatting sqref="C19:I19">
    <cfRule type="expression" dxfId="209" priority="176">
      <formula>C19="休日休工"</formula>
    </cfRule>
    <cfRule type="expression" dxfId="208" priority="177">
      <formula>C19="天候休工"</formula>
    </cfRule>
    <cfRule type="expression" dxfId="207" priority="178">
      <formula>C19="振替休工"</formula>
    </cfRule>
    <cfRule type="expression" dxfId="206" priority="179">
      <formula>C19="休工"</formula>
    </cfRule>
    <cfRule type="expression" dxfId="205" priority="180">
      <formula>C19="対象外"</formula>
    </cfRule>
  </conditionalFormatting>
  <conditionalFormatting sqref="C22:I22">
    <cfRule type="expression" dxfId="204" priority="166">
      <formula>C22="休日休工"</formula>
    </cfRule>
    <cfRule type="expression" dxfId="203" priority="167">
      <formula>C22="天候休工"</formula>
    </cfRule>
    <cfRule type="expression" dxfId="202" priority="168">
      <formula>C22="振替休工"</formula>
    </cfRule>
    <cfRule type="expression" dxfId="201" priority="169">
      <formula>C22="休工"</formula>
    </cfRule>
    <cfRule type="expression" dxfId="200" priority="170">
      <formula>C22="対象外"</formula>
    </cfRule>
  </conditionalFormatting>
  <conditionalFormatting sqref="C25:I25">
    <cfRule type="expression" dxfId="199" priority="156">
      <formula>C25="休日休工"</formula>
    </cfRule>
    <cfRule type="expression" dxfId="198" priority="157">
      <formula>C25="天候休工"</formula>
    </cfRule>
    <cfRule type="expression" dxfId="197" priority="158">
      <formula>C25="振替休工"</formula>
    </cfRule>
    <cfRule type="expression" dxfId="196" priority="159">
      <formula>C25="休工"</formula>
    </cfRule>
    <cfRule type="expression" dxfId="195" priority="160">
      <formula>C25="対象外"</formula>
    </cfRule>
  </conditionalFormatting>
  <conditionalFormatting sqref="C28:I28">
    <cfRule type="expression" dxfId="194" priority="146">
      <formula>C28="休日休工"</formula>
    </cfRule>
    <cfRule type="expression" dxfId="193" priority="147">
      <formula>C28="天候休工"</formula>
    </cfRule>
    <cfRule type="expression" dxfId="192" priority="148">
      <formula>C28="振替休工"</formula>
    </cfRule>
    <cfRule type="expression" dxfId="191" priority="149">
      <formula>C28="休工"</formula>
    </cfRule>
    <cfRule type="expression" dxfId="190" priority="150">
      <formula>C28="対象外"</formula>
    </cfRule>
  </conditionalFormatting>
  <conditionalFormatting sqref="C31:I31">
    <cfRule type="expression" dxfId="189" priority="136">
      <formula>C31="休日休工"</formula>
    </cfRule>
    <cfRule type="expression" dxfId="188" priority="137">
      <formula>C31="天候休工"</formula>
    </cfRule>
    <cfRule type="expression" dxfId="187" priority="138">
      <formula>C31="振替休工"</formula>
    </cfRule>
    <cfRule type="expression" dxfId="186" priority="139">
      <formula>C31="休工"</formula>
    </cfRule>
    <cfRule type="expression" dxfId="185" priority="140">
      <formula>C31="対象外"</formula>
    </cfRule>
  </conditionalFormatting>
  <conditionalFormatting sqref="C34:I34">
    <cfRule type="expression" dxfId="184" priority="126">
      <formula>C34="休日休工"</formula>
    </cfRule>
    <cfRule type="expression" dxfId="183" priority="127">
      <formula>C34="天候休工"</formula>
    </cfRule>
    <cfRule type="expression" dxfId="182" priority="128">
      <formula>C34="振替休工"</formula>
    </cfRule>
    <cfRule type="expression" dxfId="181" priority="129">
      <formula>C34="休工"</formula>
    </cfRule>
    <cfRule type="expression" dxfId="180" priority="130">
      <formula>C34="対象外"</formula>
    </cfRule>
  </conditionalFormatting>
  <conditionalFormatting sqref="C37:I37">
    <cfRule type="expression" dxfId="179" priority="116">
      <formula>C37="休日休工"</formula>
    </cfRule>
    <cfRule type="expression" dxfId="178" priority="117">
      <formula>C37="天候休工"</formula>
    </cfRule>
    <cfRule type="expression" dxfId="177" priority="118">
      <formula>C37="振替休工"</formula>
    </cfRule>
    <cfRule type="expression" dxfId="176" priority="119">
      <formula>C37="休工"</formula>
    </cfRule>
    <cfRule type="expression" dxfId="175" priority="120">
      <formula>C37="対象外"</formula>
    </cfRule>
  </conditionalFormatting>
  <conditionalFormatting sqref="C40:I40">
    <cfRule type="expression" dxfId="174" priority="106">
      <formula>C40="休日休工"</formula>
    </cfRule>
    <cfRule type="expression" dxfId="173" priority="107">
      <formula>C40="天候休工"</formula>
    </cfRule>
    <cfRule type="expression" dxfId="172" priority="108">
      <formula>C40="振替休工"</formula>
    </cfRule>
    <cfRule type="expression" dxfId="171" priority="109">
      <formula>C40="休工"</formula>
    </cfRule>
    <cfRule type="expression" dxfId="170" priority="110">
      <formula>C40="対象外"</formula>
    </cfRule>
  </conditionalFormatting>
  <conditionalFormatting sqref="C43:I43">
    <cfRule type="expression" dxfId="169" priority="96">
      <formula>C43="休日休工"</formula>
    </cfRule>
    <cfRule type="expression" dxfId="168" priority="97">
      <formula>C43="天候休工"</formula>
    </cfRule>
    <cfRule type="expression" dxfId="167" priority="98">
      <formula>C43="振替休工"</formula>
    </cfRule>
    <cfRule type="expression" dxfId="166" priority="99">
      <formula>C43="休工"</formula>
    </cfRule>
    <cfRule type="expression" dxfId="165" priority="100">
      <formula>C43="対象外"</formula>
    </cfRule>
  </conditionalFormatting>
  <conditionalFormatting sqref="C15:I15">
    <cfRule type="expression" dxfId="164" priority="46">
      <formula>C15="休日休工"</formula>
    </cfRule>
    <cfRule type="expression" dxfId="163" priority="47">
      <formula>C15="天候休工"</formula>
    </cfRule>
    <cfRule type="expression" dxfId="162" priority="48">
      <formula>C15="振替休工"</formula>
    </cfRule>
    <cfRule type="expression" dxfId="161" priority="49">
      <formula>C15="休工"</formula>
    </cfRule>
    <cfRule type="expression" dxfId="160" priority="50">
      <formula>C15="対象外"</formula>
    </cfRule>
  </conditionalFormatting>
  <conditionalFormatting sqref="C18:I18">
    <cfRule type="expression" dxfId="159" priority="41">
      <formula>C18="休日休工"</formula>
    </cfRule>
    <cfRule type="expression" dxfId="158" priority="42">
      <formula>C18="天候休工"</formula>
    </cfRule>
    <cfRule type="expression" dxfId="157" priority="43">
      <formula>C18="振替休工"</formula>
    </cfRule>
    <cfRule type="expression" dxfId="156" priority="44">
      <formula>C18="休工"</formula>
    </cfRule>
    <cfRule type="expression" dxfId="155" priority="45">
      <formula>C18="対象外"</formula>
    </cfRule>
  </conditionalFormatting>
  <conditionalFormatting sqref="C21:I21">
    <cfRule type="expression" dxfId="154" priority="36">
      <formula>C21="休日休工"</formula>
    </cfRule>
    <cfRule type="expression" dxfId="153" priority="37">
      <formula>C21="天候休工"</formula>
    </cfRule>
    <cfRule type="expression" dxfId="152" priority="38">
      <formula>C21="振替休工"</formula>
    </cfRule>
    <cfRule type="expression" dxfId="151" priority="39">
      <formula>C21="休工"</formula>
    </cfRule>
    <cfRule type="expression" dxfId="150" priority="40">
      <formula>C21="対象外"</formula>
    </cfRule>
  </conditionalFormatting>
  <conditionalFormatting sqref="C24:I24">
    <cfRule type="expression" dxfId="149" priority="31">
      <formula>C24="休日休工"</formula>
    </cfRule>
    <cfRule type="expression" dxfId="148" priority="32">
      <formula>C24="天候休工"</formula>
    </cfRule>
    <cfRule type="expression" dxfId="147" priority="33">
      <formula>C24="振替休工"</formula>
    </cfRule>
    <cfRule type="expression" dxfId="146" priority="34">
      <formula>C24="休工"</formula>
    </cfRule>
    <cfRule type="expression" dxfId="145" priority="35">
      <formula>C24="対象外"</formula>
    </cfRule>
  </conditionalFormatting>
  <conditionalFormatting sqref="C27:I27">
    <cfRule type="expression" dxfId="144" priority="26">
      <formula>C27="休日休工"</formula>
    </cfRule>
    <cfRule type="expression" dxfId="143" priority="27">
      <formula>C27="天候休工"</formula>
    </cfRule>
    <cfRule type="expression" dxfId="142" priority="28">
      <formula>C27="振替休工"</formula>
    </cfRule>
    <cfRule type="expression" dxfId="141" priority="29">
      <formula>C27="休工"</formula>
    </cfRule>
    <cfRule type="expression" dxfId="140" priority="30">
      <formula>C27="対象外"</formula>
    </cfRule>
  </conditionalFormatting>
  <conditionalFormatting sqref="C30:I30">
    <cfRule type="expression" dxfId="139" priority="21">
      <formula>C30="休日休工"</formula>
    </cfRule>
    <cfRule type="expression" dxfId="138" priority="22">
      <formula>C30="天候休工"</formula>
    </cfRule>
    <cfRule type="expression" dxfId="137" priority="23">
      <formula>C30="振替休工"</formula>
    </cfRule>
    <cfRule type="expression" dxfId="136" priority="24">
      <formula>C30="休工"</formula>
    </cfRule>
    <cfRule type="expression" dxfId="135" priority="25">
      <formula>C30="対象外"</formula>
    </cfRule>
  </conditionalFormatting>
  <conditionalFormatting sqref="C33:I33">
    <cfRule type="expression" dxfId="134" priority="16">
      <formula>C33="休日休工"</formula>
    </cfRule>
    <cfRule type="expression" dxfId="133" priority="17">
      <formula>C33="天候休工"</formula>
    </cfRule>
    <cfRule type="expression" dxfId="132" priority="18">
      <formula>C33="振替休工"</formula>
    </cfRule>
    <cfRule type="expression" dxfId="131" priority="19">
      <formula>C33="休工"</formula>
    </cfRule>
    <cfRule type="expression" dxfId="130" priority="20">
      <formula>C33="対象外"</formula>
    </cfRule>
  </conditionalFormatting>
  <conditionalFormatting sqref="C36:I36">
    <cfRule type="expression" dxfId="129" priority="11">
      <formula>C36="休日休工"</formula>
    </cfRule>
    <cfRule type="expression" dxfId="128" priority="12">
      <formula>C36="天候休工"</formula>
    </cfRule>
    <cfRule type="expression" dxfId="127" priority="13">
      <formula>C36="振替休工"</formula>
    </cfRule>
    <cfRule type="expression" dxfId="126" priority="14">
      <formula>C36="休工"</formula>
    </cfRule>
    <cfRule type="expression" dxfId="125" priority="15">
      <formula>C36="対象外"</formula>
    </cfRule>
  </conditionalFormatting>
  <conditionalFormatting sqref="C39:I39">
    <cfRule type="expression" dxfId="124" priority="6">
      <formula>C39="休日休工"</formula>
    </cfRule>
    <cfRule type="expression" dxfId="123" priority="7">
      <formula>C39="天候休工"</formula>
    </cfRule>
    <cfRule type="expression" dxfId="122" priority="8">
      <formula>C39="振替休工"</formula>
    </cfRule>
    <cfRule type="expression" dxfId="121" priority="9">
      <formula>C39="休工"</formula>
    </cfRule>
    <cfRule type="expression" dxfId="120" priority="10">
      <formula>C39="対象外"</formula>
    </cfRule>
  </conditionalFormatting>
  <conditionalFormatting sqref="C42:I42">
    <cfRule type="expression" dxfId="119" priority="1">
      <formula>C42="休日休工"</formula>
    </cfRule>
    <cfRule type="expression" dxfId="118" priority="2">
      <formula>C42="天候休工"</formula>
    </cfRule>
    <cfRule type="expression" dxfId="117" priority="3">
      <formula>C42="振替休工"</formula>
    </cfRule>
    <cfRule type="expression" dxfId="116" priority="4">
      <formula>C42="休工"</formula>
    </cfRule>
    <cfRule type="expression" dxfId="115" priority="5">
      <formula>C42="対象外"</formula>
    </cfRule>
  </conditionalFormatting>
  <pageMargins left="0.7" right="0.7" top="0.75" bottom="0.75" header="0.3" footer="0.3"/>
  <pageSetup paperSize="9" scale="57" fitToHeight="0" orientation="portrait" r:id="rId1"/>
  <ignoredErrors>
    <ignoredError sqref="D11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84648B-42D7-43A9-B344-1FDA47EC165B}">
          <x14:formula1>
            <xm:f>リスト!$A$2:$A$6</xm:f>
          </x14:formula1>
          <xm:sqref>C12:I12 C39:I39 C33:I33 C30:I30 C27:I27 C24:I24 C21:I21 C18:I18 C36:I36 C15:I15 C42:I42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D1B08-838D-4075-9284-1C0E039B6CE9}">
  <sheetPr>
    <pageSetUpPr fitToPage="1"/>
  </sheetPr>
  <dimension ref="B1:N53"/>
  <sheetViews>
    <sheetView view="pageBreakPreview" zoomScaleNormal="100" zoomScaleSheetLayoutView="100" workbookViewId="0">
      <pane xSplit="1" ySplit="10" topLeftCell="B11" activePane="bottomRight" state="frozen"/>
      <selection activeCell="P10" sqref="P10"/>
      <selection pane="topRight" activeCell="P10" sqref="P10"/>
      <selection pane="bottomLeft" activeCell="P10" sqref="P10"/>
      <selection pane="bottomRight" activeCell="B1" sqref="B1:L1"/>
    </sheetView>
  </sheetViews>
  <sheetFormatPr defaultRowHeight="12" x14ac:dyDescent="0.7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2" width="10.25" style="7" customWidth="1"/>
    <col min="13" max="13" width="2.375" style="7" customWidth="1"/>
    <col min="14" max="16384" width="9" style="7"/>
  </cols>
  <sheetData>
    <row r="1" spans="2:14" ht="26.25" customHeight="1" x14ac:dyDescent="0.7">
      <c r="B1" s="53" t="s">
        <v>47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38"/>
      <c r="N1" s="38"/>
    </row>
    <row r="2" spans="2:14" ht="14.25" customHeight="1" x14ac:dyDescent="0.7"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2:14" ht="14.25" customHeight="1" x14ac:dyDescent="0.7">
      <c r="B3" s="41" t="s">
        <v>21</v>
      </c>
      <c r="C3" s="109" t="s">
        <v>27</v>
      </c>
      <c r="D3" s="109"/>
      <c r="E3" s="109"/>
      <c r="F3" s="109"/>
      <c r="G3" s="109"/>
      <c r="H3" s="41" t="s">
        <v>34</v>
      </c>
      <c r="I3" s="109" t="s">
        <v>25</v>
      </c>
      <c r="J3" s="109"/>
      <c r="K3" s="109"/>
      <c r="L3" s="40"/>
    </row>
    <row r="4" spans="2:14" ht="14.25" customHeight="1" x14ac:dyDescent="0.7">
      <c r="B4" s="41" t="s">
        <v>33</v>
      </c>
      <c r="C4" s="110" t="s">
        <v>46</v>
      </c>
      <c r="D4" s="110"/>
      <c r="E4" s="110"/>
      <c r="F4" s="110"/>
      <c r="G4" s="110"/>
      <c r="H4" s="42"/>
      <c r="I4" s="40"/>
      <c r="J4" s="40"/>
      <c r="K4" s="40"/>
      <c r="L4" s="40"/>
    </row>
    <row r="5" spans="2:14" ht="14.25" customHeight="1" x14ac:dyDescent="0.7">
      <c r="B5" s="41" t="s">
        <v>22</v>
      </c>
      <c r="C5" s="109" t="s">
        <v>26</v>
      </c>
      <c r="D5" s="109"/>
      <c r="E5" s="109"/>
      <c r="F5" s="109"/>
      <c r="G5" s="109"/>
      <c r="H5" s="41" t="s">
        <v>23</v>
      </c>
      <c r="I5" s="109" t="s">
        <v>51</v>
      </c>
      <c r="J5" s="109"/>
      <c r="K5" s="109"/>
      <c r="L5" s="40"/>
    </row>
    <row r="6" spans="2:14" ht="14.25" customHeight="1" thickBot="1" x14ac:dyDescent="0.75">
      <c r="B6" s="41"/>
      <c r="C6" s="43"/>
      <c r="D6" s="43"/>
      <c r="E6" s="43"/>
      <c r="F6" s="43"/>
      <c r="G6" s="43"/>
      <c r="H6" s="41"/>
      <c r="I6" s="43"/>
      <c r="J6" s="43"/>
      <c r="K6" s="43"/>
      <c r="L6" s="40"/>
    </row>
    <row r="7" spans="2:14" ht="14.25" customHeight="1" thickBot="1" x14ac:dyDescent="0.75">
      <c r="B7" s="44"/>
      <c r="C7" s="40"/>
      <c r="D7" s="40"/>
      <c r="E7" s="45"/>
      <c r="F7" s="43"/>
      <c r="G7" s="43"/>
      <c r="H7" s="41"/>
      <c r="I7" s="43"/>
      <c r="J7" s="43"/>
      <c r="K7" s="41" t="s">
        <v>42</v>
      </c>
      <c r="L7" s="46">
        <v>45497</v>
      </c>
      <c r="M7" s="36">
        <f>WEEKDAY($L$7)</f>
        <v>4</v>
      </c>
    </row>
    <row r="8" spans="2:14" ht="11.25" customHeight="1" x14ac:dyDescent="0.7">
      <c r="B8" s="54"/>
      <c r="C8" s="57" t="s">
        <v>0</v>
      </c>
      <c r="D8" s="60" t="s">
        <v>1</v>
      </c>
      <c r="E8" s="60" t="s">
        <v>2</v>
      </c>
      <c r="F8" s="60" t="s">
        <v>3</v>
      </c>
      <c r="G8" s="60" t="s">
        <v>4</v>
      </c>
      <c r="H8" s="60" t="s">
        <v>5</v>
      </c>
      <c r="I8" s="63" t="s">
        <v>6</v>
      </c>
      <c r="J8" s="66" t="s">
        <v>8</v>
      </c>
      <c r="K8" s="69" t="s">
        <v>50</v>
      </c>
      <c r="L8" s="71"/>
    </row>
    <row r="9" spans="2:14" ht="11.25" customHeight="1" x14ac:dyDescent="0.7">
      <c r="B9" s="55"/>
      <c r="C9" s="58"/>
      <c r="D9" s="61"/>
      <c r="E9" s="61"/>
      <c r="F9" s="61"/>
      <c r="G9" s="61"/>
      <c r="H9" s="61"/>
      <c r="I9" s="64"/>
      <c r="J9" s="67"/>
      <c r="K9" s="72" t="s">
        <v>49</v>
      </c>
      <c r="L9" s="74"/>
    </row>
    <row r="10" spans="2:14" s="8" customFormat="1" ht="26.25" customHeight="1" thickBot="1" x14ac:dyDescent="0.75">
      <c r="B10" s="56"/>
      <c r="C10" s="59"/>
      <c r="D10" s="62"/>
      <c r="E10" s="62"/>
      <c r="F10" s="62"/>
      <c r="G10" s="62"/>
      <c r="H10" s="62"/>
      <c r="I10" s="65"/>
      <c r="J10" s="68"/>
      <c r="K10" s="19" t="s">
        <v>10</v>
      </c>
      <c r="L10" s="37" t="s">
        <v>11</v>
      </c>
    </row>
    <row r="11" spans="2:14" s="8" customFormat="1" ht="18.75" customHeight="1" x14ac:dyDescent="0.7">
      <c r="B11" s="22" t="s">
        <v>7</v>
      </c>
      <c r="C11" s="34">
        <f>$L$7-($M$7-1)</f>
        <v>45494</v>
      </c>
      <c r="D11" s="34">
        <f>C11+1</f>
        <v>45495</v>
      </c>
      <c r="E11" s="34">
        <f t="shared" ref="E11:I11" si="0">D11+1</f>
        <v>45496</v>
      </c>
      <c r="F11" s="34">
        <f t="shared" si="0"/>
        <v>45497</v>
      </c>
      <c r="G11" s="34">
        <f t="shared" si="0"/>
        <v>45498</v>
      </c>
      <c r="H11" s="34">
        <f t="shared" si="0"/>
        <v>45499</v>
      </c>
      <c r="I11" s="34">
        <f t="shared" si="0"/>
        <v>45500</v>
      </c>
      <c r="J11" s="111" t="s">
        <v>45</v>
      </c>
      <c r="K11" s="79">
        <f>COUNTIF(C12:I12,"&lt;&gt;対象外")</f>
        <v>7</v>
      </c>
      <c r="L11" s="103">
        <f>COUNTIF(C12:I12,"*休工*")</f>
        <v>2</v>
      </c>
    </row>
    <row r="12" spans="2:14" s="8" customFormat="1" ht="26.25" customHeight="1" x14ac:dyDescent="0.7">
      <c r="B12" s="17" t="s">
        <v>43</v>
      </c>
      <c r="C12" s="10" t="s">
        <v>9</v>
      </c>
      <c r="D12" s="10"/>
      <c r="E12" s="10"/>
      <c r="F12" s="10"/>
      <c r="G12" s="10"/>
      <c r="H12" s="10"/>
      <c r="I12" s="10" t="s">
        <v>9</v>
      </c>
      <c r="J12" s="112"/>
      <c r="K12" s="80"/>
      <c r="L12" s="104"/>
    </row>
    <row r="13" spans="2:14" s="8" customFormat="1" ht="26.25" customHeight="1" thickBot="1" x14ac:dyDescent="0.75">
      <c r="B13" s="28" t="s">
        <v>8</v>
      </c>
      <c r="C13" s="25"/>
      <c r="D13" s="25" t="s">
        <v>39</v>
      </c>
      <c r="E13" s="25"/>
      <c r="F13" s="25"/>
      <c r="G13" s="25"/>
      <c r="H13" s="25"/>
      <c r="I13" s="25"/>
      <c r="J13" s="112"/>
      <c r="K13" s="81"/>
      <c r="L13" s="105"/>
    </row>
    <row r="14" spans="2:14" s="8" customFormat="1" ht="18.75" customHeight="1" x14ac:dyDescent="0.7">
      <c r="B14" s="32" t="s">
        <v>38</v>
      </c>
      <c r="C14" s="35">
        <f>I11+1</f>
        <v>45501</v>
      </c>
      <c r="D14" s="35">
        <f>C14+1</f>
        <v>45502</v>
      </c>
      <c r="E14" s="35">
        <f t="shared" ref="E14:I14" si="1">D14+1</f>
        <v>45503</v>
      </c>
      <c r="F14" s="35">
        <f t="shared" si="1"/>
        <v>45504</v>
      </c>
      <c r="G14" s="35">
        <f t="shared" si="1"/>
        <v>45505</v>
      </c>
      <c r="H14" s="35">
        <f t="shared" si="1"/>
        <v>45506</v>
      </c>
      <c r="I14" s="35">
        <f t="shared" si="1"/>
        <v>45507</v>
      </c>
      <c r="J14" s="91"/>
      <c r="K14" s="79">
        <f>COUNTIF(C15:I15,"&lt;&gt;対象外")</f>
        <v>7</v>
      </c>
      <c r="L14" s="103">
        <f>COUNTIF(C15:I15,"*休工*")</f>
        <v>2</v>
      </c>
    </row>
    <row r="15" spans="2:14" s="8" customFormat="1" ht="26.25" customHeight="1" x14ac:dyDescent="0.7">
      <c r="B15" s="17" t="s">
        <v>43</v>
      </c>
      <c r="C15" s="10" t="s">
        <v>9</v>
      </c>
      <c r="D15" s="10"/>
      <c r="E15" s="10"/>
      <c r="F15" s="10"/>
      <c r="G15" s="10" t="s">
        <v>31</v>
      </c>
      <c r="H15" s="10"/>
      <c r="I15" s="10"/>
      <c r="J15" s="92"/>
      <c r="K15" s="80"/>
      <c r="L15" s="104"/>
    </row>
    <row r="16" spans="2:14" s="8" customFormat="1" ht="26.25" customHeight="1" thickBot="1" x14ac:dyDescent="0.75">
      <c r="B16" s="29" t="s">
        <v>8</v>
      </c>
      <c r="C16" s="26"/>
      <c r="D16" s="26"/>
      <c r="E16" s="26"/>
      <c r="F16" s="26"/>
      <c r="G16" s="26"/>
      <c r="H16" s="26"/>
      <c r="I16" s="26"/>
      <c r="J16" s="93"/>
      <c r="K16" s="81"/>
      <c r="L16" s="105"/>
    </row>
    <row r="17" spans="2:12" s="8" customFormat="1" ht="18.75" customHeight="1" x14ac:dyDescent="0.7">
      <c r="B17" s="22" t="s">
        <v>7</v>
      </c>
      <c r="C17" s="34">
        <f>I14+1</f>
        <v>45508</v>
      </c>
      <c r="D17" s="34">
        <f>C17+1</f>
        <v>45509</v>
      </c>
      <c r="E17" s="34">
        <f t="shared" ref="E17:I17" si="2">D17+1</f>
        <v>45510</v>
      </c>
      <c r="F17" s="34">
        <f t="shared" si="2"/>
        <v>45511</v>
      </c>
      <c r="G17" s="34">
        <f t="shared" si="2"/>
        <v>45512</v>
      </c>
      <c r="H17" s="34">
        <f t="shared" si="2"/>
        <v>45513</v>
      </c>
      <c r="I17" s="34">
        <f t="shared" si="2"/>
        <v>45514</v>
      </c>
      <c r="J17" s="88"/>
      <c r="K17" s="79">
        <f t="shared" ref="K17" si="3">COUNTIF(C18:I18,"&lt;&gt;対象外")</f>
        <v>7</v>
      </c>
      <c r="L17" s="103">
        <f>COUNTIF(C18:I18,"*休工*")</f>
        <v>1</v>
      </c>
    </row>
    <row r="18" spans="2:12" s="8" customFormat="1" ht="26.25" customHeight="1" x14ac:dyDescent="0.7">
      <c r="B18" s="17" t="s">
        <v>43</v>
      </c>
      <c r="C18" s="10" t="s">
        <v>9</v>
      </c>
      <c r="D18" s="10"/>
      <c r="E18" s="10"/>
      <c r="F18" s="10"/>
      <c r="G18" s="10"/>
      <c r="H18" s="10"/>
      <c r="I18" s="10"/>
      <c r="J18" s="89"/>
      <c r="K18" s="80"/>
      <c r="L18" s="104"/>
    </row>
    <row r="19" spans="2:12" s="8" customFormat="1" ht="26.25" customHeight="1" thickBot="1" x14ac:dyDescent="0.75">
      <c r="B19" s="29" t="s">
        <v>8</v>
      </c>
      <c r="C19" s="26"/>
      <c r="D19" s="26"/>
      <c r="E19" s="26"/>
      <c r="F19" s="26"/>
      <c r="G19" s="26"/>
      <c r="H19" s="26"/>
      <c r="I19" s="26"/>
      <c r="J19" s="90"/>
      <c r="K19" s="81"/>
      <c r="L19" s="105"/>
    </row>
    <row r="20" spans="2:12" s="8" customFormat="1" ht="18.75" customHeight="1" x14ac:dyDescent="0.7">
      <c r="B20" s="32" t="s">
        <v>7</v>
      </c>
      <c r="C20" s="35">
        <f>I17+1</f>
        <v>45515</v>
      </c>
      <c r="D20" s="35">
        <f>C20+1</f>
        <v>45516</v>
      </c>
      <c r="E20" s="35">
        <f t="shared" ref="E20:I20" si="4">D20+1</f>
        <v>45517</v>
      </c>
      <c r="F20" s="35">
        <f t="shared" si="4"/>
        <v>45518</v>
      </c>
      <c r="G20" s="35">
        <f t="shared" si="4"/>
        <v>45519</v>
      </c>
      <c r="H20" s="35">
        <f t="shared" si="4"/>
        <v>45520</v>
      </c>
      <c r="I20" s="35">
        <f t="shared" si="4"/>
        <v>45521</v>
      </c>
      <c r="J20" s="88"/>
      <c r="K20" s="79">
        <f t="shared" ref="K20" si="5">COUNTIF(C21:I21,"&lt;&gt;対象外")</f>
        <v>7</v>
      </c>
      <c r="L20" s="103">
        <f t="shared" ref="L20" si="6">COUNTIF(C21:I21,"*休工*")</f>
        <v>3</v>
      </c>
    </row>
    <row r="21" spans="2:12" s="8" customFormat="1" ht="26.25" customHeight="1" x14ac:dyDescent="0.7">
      <c r="B21" s="17" t="s">
        <v>43</v>
      </c>
      <c r="C21" s="10" t="s">
        <v>9</v>
      </c>
      <c r="D21" s="10" t="s">
        <v>14</v>
      </c>
      <c r="E21" s="10" t="s">
        <v>14</v>
      </c>
      <c r="F21" s="10"/>
      <c r="G21" s="10"/>
      <c r="H21" s="10"/>
      <c r="I21" s="10"/>
      <c r="J21" s="89"/>
      <c r="K21" s="80"/>
      <c r="L21" s="104"/>
    </row>
    <row r="22" spans="2:12" s="8" customFormat="1" ht="26.25" customHeight="1" thickBot="1" x14ac:dyDescent="0.75">
      <c r="B22" s="29" t="s">
        <v>8</v>
      </c>
      <c r="C22" s="26"/>
      <c r="D22" s="26"/>
      <c r="E22" s="26"/>
      <c r="F22" s="26"/>
      <c r="G22" s="26"/>
      <c r="H22" s="26"/>
      <c r="I22" s="26"/>
      <c r="J22" s="90"/>
      <c r="K22" s="81"/>
      <c r="L22" s="105"/>
    </row>
    <row r="23" spans="2:12" s="8" customFormat="1" ht="18.75" customHeight="1" x14ac:dyDescent="0.7">
      <c r="B23" s="22" t="s">
        <v>7</v>
      </c>
      <c r="C23" s="35">
        <f>I20+1</f>
        <v>45522</v>
      </c>
      <c r="D23" s="35">
        <f>C23+1</f>
        <v>45523</v>
      </c>
      <c r="E23" s="35">
        <f t="shared" ref="E23:I23" si="7">D23+1</f>
        <v>45524</v>
      </c>
      <c r="F23" s="35">
        <f t="shared" si="7"/>
        <v>45525</v>
      </c>
      <c r="G23" s="35">
        <f t="shared" si="7"/>
        <v>45526</v>
      </c>
      <c r="H23" s="35">
        <f t="shared" si="7"/>
        <v>45527</v>
      </c>
      <c r="I23" s="35">
        <f t="shared" si="7"/>
        <v>45528</v>
      </c>
      <c r="J23" s="88"/>
      <c r="K23" s="79">
        <f t="shared" ref="K23" si="8">COUNTIF(C24:I24,"&lt;&gt;対象外")</f>
        <v>7</v>
      </c>
      <c r="L23" s="103">
        <f t="shared" ref="L23" si="9">COUNTIF(C24:I24,"*休工*")</f>
        <v>2</v>
      </c>
    </row>
    <row r="24" spans="2:12" s="8" customFormat="1" ht="26.25" customHeight="1" x14ac:dyDescent="0.7">
      <c r="B24" s="17" t="s">
        <v>43</v>
      </c>
      <c r="C24" s="10" t="s">
        <v>9</v>
      </c>
      <c r="D24" s="10"/>
      <c r="E24" s="10"/>
      <c r="F24" s="10"/>
      <c r="G24" s="10"/>
      <c r="H24" s="10"/>
      <c r="I24" s="10" t="s">
        <v>9</v>
      </c>
      <c r="J24" s="89"/>
      <c r="K24" s="80"/>
      <c r="L24" s="104"/>
    </row>
    <row r="25" spans="2:12" s="8" customFormat="1" ht="26.25" customHeight="1" thickBot="1" x14ac:dyDescent="0.75">
      <c r="B25" s="29" t="s">
        <v>8</v>
      </c>
      <c r="C25" s="26"/>
      <c r="D25" s="26"/>
      <c r="E25" s="26"/>
      <c r="F25" s="26"/>
      <c r="G25" s="26"/>
      <c r="H25" s="26"/>
      <c r="I25" s="26"/>
      <c r="J25" s="90"/>
      <c r="K25" s="81"/>
      <c r="L25" s="105"/>
    </row>
    <row r="26" spans="2:12" s="8" customFormat="1" ht="18.75" customHeight="1" x14ac:dyDescent="0.7">
      <c r="B26" s="32" t="s">
        <v>7</v>
      </c>
      <c r="C26" s="35">
        <f>I23+1</f>
        <v>45529</v>
      </c>
      <c r="D26" s="35">
        <f>C26+1</f>
        <v>45530</v>
      </c>
      <c r="E26" s="35">
        <f t="shared" ref="E26:I26" si="10">D26+1</f>
        <v>45531</v>
      </c>
      <c r="F26" s="35">
        <f t="shared" si="10"/>
        <v>45532</v>
      </c>
      <c r="G26" s="35">
        <f t="shared" si="10"/>
        <v>45533</v>
      </c>
      <c r="H26" s="35">
        <f t="shared" si="10"/>
        <v>45534</v>
      </c>
      <c r="I26" s="35">
        <f t="shared" si="10"/>
        <v>45535</v>
      </c>
      <c r="J26" s="88"/>
      <c r="K26" s="79">
        <f t="shared" ref="K26" si="11">COUNTIF(C27:I27,"&lt;&gt;対象外")</f>
        <v>7</v>
      </c>
      <c r="L26" s="103">
        <f t="shared" ref="L26" si="12">COUNTIF(C27:I27,"*休工*")</f>
        <v>2</v>
      </c>
    </row>
    <row r="27" spans="2:12" s="8" customFormat="1" ht="26.25" customHeight="1" x14ac:dyDescent="0.7">
      <c r="B27" s="17" t="s">
        <v>43</v>
      </c>
      <c r="C27" s="10" t="s">
        <v>9</v>
      </c>
      <c r="D27" s="10"/>
      <c r="E27" s="10"/>
      <c r="F27" s="10"/>
      <c r="G27" s="10"/>
      <c r="H27" s="10"/>
      <c r="I27" s="10" t="s">
        <v>9</v>
      </c>
      <c r="J27" s="89"/>
      <c r="K27" s="80"/>
      <c r="L27" s="104"/>
    </row>
    <row r="28" spans="2:12" s="8" customFormat="1" ht="26.25" customHeight="1" thickBot="1" x14ac:dyDescent="0.75">
      <c r="B28" s="29" t="s">
        <v>8</v>
      </c>
      <c r="C28" s="26"/>
      <c r="D28" s="26"/>
      <c r="E28" s="26"/>
      <c r="F28" s="26"/>
      <c r="G28" s="26"/>
      <c r="H28" s="26"/>
      <c r="I28" s="26"/>
      <c r="J28" s="90"/>
      <c r="K28" s="81"/>
      <c r="L28" s="105"/>
    </row>
    <row r="29" spans="2:12" s="8" customFormat="1" ht="18.75" customHeight="1" x14ac:dyDescent="0.7">
      <c r="B29" s="32" t="s">
        <v>38</v>
      </c>
      <c r="C29" s="35">
        <f>I26+1</f>
        <v>45536</v>
      </c>
      <c r="D29" s="35">
        <f>C29+1</f>
        <v>45537</v>
      </c>
      <c r="E29" s="35">
        <f t="shared" ref="E29:I29" si="13">D29+1</f>
        <v>45538</v>
      </c>
      <c r="F29" s="35">
        <f t="shared" si="13"/>
        <v>45539</v>
      </c>
      <c r="G29" s="35">
        <f t="shared" si="13"/>
        <v>45540</v>
      </c>
      <c r="H29" s="35">
        <f t="shared" si="13"/>
        <v>45541</v>
      </c>
      <c r="I29" s="35">
        <f t="shared" si="13"/>
        <v>45542</v>
      </c>
      <c r="J29" s="88"/>
      <c r="K29" s="79">
        <f t="shared" ref="K29" si="14">COUNTIF(C30:I30,"&lt;&gt;対象外")</f>
        <v>3</v>
      </c>
      <c r="L29" s="103">
        <f t="shared" ref="L29" si="15">COUNTIF(C30:I30,"*休工*")</f>
        <v>1</v>
      </c>
    </row>
    <row r="30" spans="2:12" s="8" customFormat="1" ht="26.25" customHeight="1" x14ac:dyDescent="0.7">
      <c r="B30" s="17" t="s">
        <v>43</v>
      </c>
      <c r="C30" s="10" t="s">
        <v>9</v>
      </c>
      <c r="D30" s="10"/>
      <c r="E30" s="10"/>
      <c r="F30" s="10" t="s">
        <v>16</v>
      </c>
      <c r="G30" s="10" t="s">
        <v>16</v>
      </c>
      <c r="H30" s="10" t="s">
        <v>16</v>
      </c>
      <c r="I30" s="10" t="s">
        <v>16</v>
      </c>
      <c r="J30" s="89"/>
      <c r="K30" s="80"/>
      <c r="L30" s="104"/>
    </row>
    <row r="31" spans="2:12" s="8" customFormat="1" ht="26.25" customHeight="1" thickBot="1" x14ac:dyDescent="0.75">
      <c r="B31" s="29" t="s">
        <v>8</v>
      </c>
      <c r="C31" s="26"/>
      <c r="D31" s="26"/>
      <c r="E31" s="26"/>
      <c r="F31" s="26"/>
      <c r="G31" s="26"/>
      <c r="H31" s="26"/>
      <c r="I31" s="26"/>
      <c r="J31" s="90"/>
      <c r="K31" s="81"/>
      <c r="L31" s="105"/>
    </row>
    <row r="32" spans="2:12" s="8" customFormat="1" ht="18.75" customHeight="1" x14ac:dyDescent="0.7">
      <c r="B32" s="22" t="s">
        <v>7</v>
      </c>
      <c r="C32" s="35">
        <f>I29+1</f>
        <v>45543</v>
      </c>
      <c r="D32" s="35">
        <f>C32+1</f>
        <v>45544</v>
      </c>
      <c r="E32" s="35">
        <f t="shared" ref="E32:I32" si="16">D32+1</f>
        <v>45545</v>
      </c>
      <c r="F32" s="35">
        <f t="shared" si="16"/>
        <v>45546</v>
      </c>
      <c r="G32" s="35">
        <f t="shared" si="16"/>
        <v>45547</v>
      </c>
      <c r="H32" s="35">
        <f t="shared" si="16"/>
        <v>45548</v>
      </c>
      <c r="I32" s="35">
        <f t="shared" si="16"/>
        <v>45549</v>
      </c>
      <c r="J32" s="88"/>
      <c r="K32" s="79">
        <f t="shared" ref="K32" si="17">COUNTIF(C33:I33,"&lt;&gt;対象外")</f>
        <v>7</v>
      </c>
      <c r="L32" s="103">
        <f t="shared" ref="L32" si="18">COUNTIF(C33:I33,"*休工*")</f>
        <v>2</v>
      </c>
    </row>
    <row r="33" spans="2:12" s="8" customFormat="1" ht="26.25" customHeight="1" x14ac:dyDescent="0.7">
      <c r="B33" s="17" t="s">
        <v>43</v>
      </c>
      <c r="C33" s="10" t="s">
        <v>9</v>
      </c>
      <c r="D33" s="10"/>
      <c r="E33" s="10"/>
      <c r="F33" s="10"/>
      <c r="G33" s="10"/>
      <c r="H33" s="10"/>
      <c r="I33" s="10" t="s">
        <v>9</v>
      </c>
      <c r="J33" s="89"/>
      <c r="K33" s="80"/>
      <c r="L33" s="104"/>
    </row>
    <row r="34" spans="2:12" s="8" customFormat="1" ht="26.25" customHeight="1" thickBot="1" x14ac:dyDescent="0.75">
      <c r="B34" s="29" t="s">
        <v>8</v>
      </c>
      <c r="C34" s="26"/>
      <c r="D34" s="26"/>
      <c r="E34" s="26"/>
      <c r="F34" s="26"/>
      <c r="G34" s="26"/>
      <c r="H34" s="26"/>
      <c r="I34" s="26"/>
      <c r="J34" s="90"/>
      <c r="K34" s="81"/>
      <c r="L34" s="105"/>
    </row>
    <row r="35" spans="2:12" s="8" customFormat="1" ht="18.75" customHeight="1" x14ac:dyDescent="0.7">
      <c r="B35" s="32" t="s">
        <v>7</v>
      </c>
      <c r="C35" s="35">
        <f>I32+1</f>
        <v>45550</v>
      </c>
      <c r="D35" s="35">
        <f>C35+1</f>
        <v>45551</v>
      </c>
      <c r="E35" s="35">
        <f t="shared" ref="E35:I35" si="19">D35+1</f>
        <v>45552</v>
      </c>
      <c r="F35" s="35">
        <f t="shared" si="19"/>
        <v>45553</v>
      </c>
      <c r="G35" s="35">
        <f t="shared" si="19"/>
        <v>45554</v>
      </c>
      <c r="H35" s="35">
        <f t="shared" si="19"/>
        <v>45555</v>
      </c>
      <c r="I35" s="35">
        <f t="shared" si="19"/>
        <v>45556</v>
      </c>
      <c r="J35" s="88"/>
      <c r="K35" s="79">
        <f t="shared" ref="K35" si="20">COUNTIF(C36:I36,"&lt;&gt;対象外")</f>
        <v>7</v>
      </c>
      <c r="L35" s="103">
        <f t="shared" ref="L35" si="21">COUNTIF(C36:I36,"*休工*")</f>
        <v>2</v>
      </c>
    </row>
    <row r="36" spans="2:12" s="8" customFormat="1" ht="26.25" customHeight="1" x14ac:dyDescent="0.7">
      <c r="B36" s="17" t="s">
        <v>43</v>
      </c>
      <c r="C36" s="10"/>
      <c r="D36" s="10" t="s">
        <v>12</v>
      </c>
      <c r="E36" s="10"/>
      <c r="F36" s="10"/>
      <c r="G36" s="10"/>
      <c r="H36" s="10"/>
      <c r="I36" s="10" t="s">
        <v>9</v>
      </c>
      <c r="J36" s="89"/>
      <c r="K36" s="80"/>
      <c r="L36" s="104"/>
    </row>
    <row r="37" spans="2:12" s="8" customFormat="1" ht="26.25" customHeight="1" thickBot="1" x14ac:dyDescent="0.75">
      <c r="B37" s="29" t="s">
        <v>8</v>
      </c>
      <c r="C37" s="26"/>
      <c r="D37" s="26"/>
      <c r="E37" s="26"/>
      <c r="F37" s="26"/>
      <c r="G37" s="26"/>
      <c r="H37" s="26"/>
      <c r="I37" s="26"/>
      <c r="J37" s="90"/>
      <c r="K37" s="81"/>
      <c r="L37" s="105"/>
    </row>
    <row r="38" spans="2:12" s="8" customFormat="1" ht="18.75" customHeight="1" x14ac:dyDescent="0.7">
      <c r="B38" s="22" t="s">
        <v>7</v>
      </c>
      <c r="C38" s="35">
        <f>I35+1</f>
        <v>45557</v>
      </c>
      <c r="D38" s="35">
        <f>C38+1</f>
        <v>45558</v>
      </c>
      <c r="E38" s="35">
        <f t="shared" ref="E38:I38" si="22">D38+1</f>
        <v>45559</v>
      </c>
      <c r="F38" s="35">
        <f t="shared" si="22"/>
        <v>45560</v>
      </c>
      <c r="G38" s="35">
        <f t="shared" si="22"/>
        <v>45561</v>
      </c>
      <c r="H38" s="35">
        <f t="shared" si="22"/>
        <v>45562</v>
      </c>
      <c r="I38" s="35">
        <f t="shared" si="22"/>
        <v>45563</v>
      </c>
      <c r="J38" s="88"/>
      <c r="K38" s="79">
        <f t="shared" ref="K38" si="23">COUNTIF(C39:I39,"&lt;&gt;対象外")</f>
        <v>7</v>
      </c>
      <c r="L38" s="103">
        <f t="shared" ref="L38" si="24">COUNTIF(C39:I39,"*休工*")</f>
        <v>1</v>
      </c>
    </row>
    <row r="39" spans="2:12" s="8" customFormat="1" ht="26.25" customHeight="1" x14ac:dyDescent="0.7">
      <c r="B39" s="17" t="s">
        <v>43</v>
      </c>
      <c r="C39" s="10" t="s">
        <v>9</v>
      </c>
      <c r="D39" s="10"/>
      <c r="E39" s="10"/>
      <c r="F39" s="10"/>
      <c r="G39" s="10"/>
      <c r="H39" s="10"/>
      <c r="I39" s="10"/>
      <c r="J39" s="89"/>
      <c r="K39" s="80"/>
      <c r="L39" s="104"/>
    </row>
    <row r="40" spans="2:12" s="8" customFormat="1" ht="26.25" customHeight="1" thickBot="1" x14ac:dyDescent="0.75">
      <c r="B40" s="29" t="s">
        <v>8</v>
      </c>
      <c r="C40" s="26"/>
      <c r="D40" s="26"/>
      <c r="E40" s="26"/>
      <c r="F40" s="26"/>
      <c r="G40" s="26"/>
      <c r="H40" s="26"/>
      <c r="I40" s="26"/>
      <c r="J40" s="90"/>
      <c r="K40" s="81"/>
      <c r="L40" s="105"/>
    </row>
    <row r="41" spans="2:12" s="8" customFormat="1" ht="18.75" customHeight="1" x14ac:dyDescent="0.7">
      <c r="B41" s="32" t="s">
        <v>38</v>
      </c>
      <c r="C41" s="35">
        <f>I38+1</f>
        <v>45564</v>
      </c>
      <c r="D41" s="35">
        <f>C41+1</f>
        <v>45565</v>
      </c>
      <c r="E41" s="35">
        <f t="shared" ref="E41:I41" si="25">D41+1</f>
        <v>45566</v>
      </c>
      <c r="F41" s="35">
        <f t="shared" si="25"/>
        <v>45567</v>
      </c>
      <c r="G41" s="35">
        <f t="shared" si="25"/>
        <v>45568</v>
      </c>
      <c r="H41" s="35">
        <f t="shared" si="25"/>
        <v>45569</v>
      </c>
      <c r="I41" s="35">
        <f t="shared" si="25"/>
        <v>45570</v>
      </c>
      <c r="J41" s="91"/>
      <c r="K41" s="79" t="s">
        <v>44</v>
      </c>
      <c r="L41" s="88" t="s">
        <v>44</v>
      </c>
    </row>
    <row r="42" spans="2:12" s="8" customFormat="1" ht="26.25" customHeight="1" x14ac:dyDescent="0.7">
      <c r="B42" s="17" t="s">
        <v>43</v>
      </c>
      <c r="C42" s="10" t="s">
        <v>16</v>
      </c>
      <c r="D42" s="10" t="s">
        <v>16</v>
      </c>
      <c r="E42" s="10"/>
      <c r="F42" s="10"/>
      <c r="G42" s="10"/>
      <c r="H42" s="10"/>
      <c r="I42" s="10"/>
      <c r="J42" s="92"/>
      <c r="K42" s="80"/>
      <c r="L42" s="89"/>
    </row>
    <row r="43" spans="2:12" s="8" customFormat="1" ht="26.25" customHeight="1" thickBot="1" x14ac:dyDescent="0.75">
      <c r="B43" s="29" t="s">
        <v>8</v>
      </c>
      <c r="C43" s="26"/>
      <c r="D43" s="26" t="s">
        <v>40</v>
      </c>
      <c r="E43" s="26"/>
      <c r="F43" s="26"/>
      <c r="G43" s="26"/>
      <c r="H43" s="26"/>
      <c r="I43" s="26"/>
      <c r="J43" s="93"/>
      <c r="K43" s="81"/>
      <c r="L43" s="90"/>
    </row>
    <row r="44" spans="2:12" ht="46.5" customHeight="1" thickBot="1" x14ac:dyDescent="0.75">
      <c r="B44" s="94" t="s">
        <v>18</v>
      </c>
      <c r="C44" s="95"/>
      <c r="D44" s="95"/>
      <c r="E44" s="95"/>
      <c r="F44" s="95"/>
      <c r="G44" s="95"/>
      <c r="H44" s="95"/>
      <c r="I44" s="95"/>
      <c r="J44" s="96"/>
      <c r="K44" s="30">
        <f>SUM(K11:K43)</f>
        <v>66</v>
      </c>
      <c r="L44" s="18">
        <f>SUM(L11:L43)</f>
        <v>18</v>
      </c>
    </row>
    <row r="45" spans="2:12" s="6" customFormat="1" ht="14.25" customHeight="1" x14ac:dyDescent="0.7">
      <c r="B45" s="43" t="s">
        <v>37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</row>
    <row r="46" spans="2:12" s="6" customFormat="1" ht="14.25" customHeight="1" x14ac:dyDescent="0.7">
      <c r="B46" s="6" t="s">
        <v>54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</row>
    <row r="47" spans="2:12" ht="14.25" customHeight="1" x14ac:dyDescent="0.7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</row>
    <row r="48" spans="2:12" s="6" customFormat="1" ht="12.4" thickBot="1" x14ac:dyDescent="0.75">
      <c r="B48" s="43" t="s">
        <v>35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2:12" ht="24" customHeight="1" thickBot="1" x14ac:dyDescent="0.75">
      <c r="B49" s="44">
        <f>L44</f>
        <v>18</v>
      </c>
      <c r="C49" s="44" t="s">
        <v>28</v>
      </c>
      <c r="D49" s="44">
        <f>K44</f>
        <v>66</v>
      </c>
      <c r="E49" s="44" t="s">
        <v>29</v>
      </c>
      <c r="F49" s="47">
        <f>ROUNDDOWN(B49/D49,3)</f>
        <v>0.27200000000000002</v>
      </c>
      <c r="G49" s="44" t="s">
        <v>30</v>
      </c>
      <c r="H49" s="97" t="str">
        <f>IF(F49&gt;=28.5%,"4週8休以上",IF(F49&gt;=25%,"4週7休以上4週8休未満",IF(F49&gt;=21.4%,"4週6休以上4週7休未満","4週6休未満")))</f>
        <v>4週7休以上4週8休未満</v>
      </c>
      <c r="I49" s="98"/>
      <c r="J49" s="40"/>
      <c r="K49" s="40"/>
      <c r="L49" s="40"/>
    </row>
    <row r="50" spans="2:12" ht="12" customHeight="1" thickBot="1" x14ac:dyDescent="0.75">
      <c r="B50" s="43" t="s">
        <v>36</v>
      </c>
      <c r="C50" s="44"/>
      <c r="D50" s="44"/>
      <c r="E50" s="44"/>
      <c r="F50" s="47"/>
      <c r="G50" s="44"/>
      <c r="H50" s="48"/>
      <c r="I50" s="40"/>
      <c r="J50" s="40"/>
      <c r="K50" s="40"/>
      <c r="L50" s="40"/>
    </row>
    <row r="51" spans="2:12" s="8" customFormat="1" ht="24" customHeight="1" thickBot="1" x14ac:dyDescent="0.75">
      <c r="B51" s="44">
        <f>L44</f>
        <v>18</v>
      </c>
      <c r="C51" s="44" t="s">
        <v>28</v>
      </c>
      <c r="D51" s="44">
        <f>K44</f>
        <v>66</v>
      </c>
      <c r="E51" s="44" t="s">
        <v>29</v>
      </c>
      <c r="F51" s="47">
        <f>ROUNDDOWN(B51/D51,3)</f>
        <v>0.27200000000000002</v>
      </c>
      <c r="G51" s="44" t="s">
        <v>30</v>
      </c>
      <c r="H51" s="99" t="str">
        <f>IF(F51&gt;=28.5%,"評価対象","評価対象外")</f>
        <v>評価対象外</v>
      </c>
      <c r="I51" s="100"/>
      <c r="J51" s="44"/>
      <c r="K51" s="44"/>
      <c r="L51" s="44"/>
    </row>
    <row r="52" spans="2:12" s="8" customFormat="1" ht="12" customHeight="1" x14ac:dyDescent="0.7">
      <c r="B52" s="6"/>
      <c r="C52" s="44"/>
      <c r="D52" s="44"/>
      <c r="E52" s="44"/>
      <c r="F52" s="49"/>
      <c r="G52" s="44"/>
      <c r="H52" s="50"/>
      <c r="I52" s="50"/>
      <c r="J52" s="44"/>
      <c r="K52" s="44"/>
      <c r="L52" s="44"/>
    </row>
    <row r="53" spans="2:12" x14ac:dyDescent="0.7">
      <c r="B53" s="6"/>
    </row>
  </sheetData>
  <mergeCells count="53">
    <mergeCell ref="B44:J44"/>
    <mergeCell ref="H49:I49"/>
    <mergeCell ref="H51:I51"/>
    <mergeCell ref="J38:J40"/>
    <mergeCell ref="K38:K40"/>
    <mergeCell ref="L38:L40"/>
    <mergeCell ref="J41:J43"/>
    <mergeCell ref="K41:K43"/>
    <mergeCell ref="L41:L43"/>
    <mergeCell ref="J32:J34"/>
    <mergeCell ref="K32:K34"/>
    <mergeCell ref="L32:L34"/>
    <mergeCell ref="J35:J37"/>
    <mergeCell ref="K35:K37"/>
    <mergeCell ref="L35:L37"/>
    <mergeCell ref="J26:J28"/>
    <mergeCell ref="K26:K28"/>
    <mergeCell ref="L26:L28"/>
    <mergeCell ref="J29:J31"/>
    <mergeCell ref="K29:K31"/>
    <mergeCell ref="L29:L31"/>
    <mergeCell ref="J20:J22"/>
    <mergeCell ref="K20:K22"/>
    <mergeCell ref="L20:L22"/>
    <mergeCell ref="J23:J25"/>
    <mergeCell ref="K23:K25"/>
    <mergeCell ref="L23:L25"/>
    <mergeCell ref="J14:J16"/>
    <mergeCell ref="K14:K16"/>
    <mergeCell ref="L14:L16"/>
    <mergeCell ref="J17:J19"/>
    <mergeCell ref="K17:K19"/>
    <mergeCell ref="L17:L19"/>
    <mergeCell ref="J11:J13"/>
    <mergeCell ref="K11:K13"/>
    <mergeCell ref="L11:L13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L8"/>
    <mergeCell ref="K9:L9"/>
    <mergeCell ref="B1:L1"/>
    <mergeCell ref="C3:G3"/>
    <mergeCell ref="I3:K3"/>
    <mergeCell ref="C4:G4"/>
    <mergeCell ref="C5:G5"/>
    <mergeCell ref="I5:K5"/>
  </mergeCells>
  <phoneticPr fontId="2"/>
  <conditionalFormatting sqref="C17:I17 C20:I20 C23:I23 C26:I26 C12:I14">
    <cfRule type="expression" dxfId="114" priority="576">
      <formula>C12="休日休工"</formula>
    </cfRule>
    <cfRule type="expression" dxfId="113" priority="577">
      <formula>C12="天候休工"</formula>
    </cfRule>
    <cfRule type="expression" dxfId="112" priority="578">
      <formula>C12="振替休工"</formula>
    </cfRule>
    <cfRule type="expression" dxfId="111" priority="579">
      <formula>C12="休工"</formula>
    </cfRule>
    <cfRule type="expression" dxfId="110" priority="580">
      <formula>C12="対象外"</formula>
    </cfRule>
  </conditionalFormatting>
  <conditionalFormatting sqref="C29:I29 C32:I32 C35:I35 C38:I38">
    <cfRule type="expression" dxfId="109" priority="571">
      <formula>C29="休日休工"</formula>
    </cfRule>
    <cfRule type="expression" dxfId="108" priority="572">
      <formula>C29="天候休工"</formula>
    </cfRule>
    <cfRule type="expression" dxfId="107" priority="573">
      <formula>C29="振替休工"</formula>
    </cfRule>
    <cfRule type="expression" dxfId="106" priority="574">
      <formula>C29="休工"</formula>
    </cfRule>
    <cfRule type="expression" dxfId="105" priority="575">
      <formula>C29="対象外"</formula>
    </cfRule>
  </conditionalFormatting>
  <conditionalFormatting sqref="C16:I16">
    <cfRule type="expression" dxfId="104" priority="566">
      <formula>C16="休日休工"</formula>
    </cfRule>
    <cfRule type="expression" dxfId="103" priority="567">
      <formula>C16="天候休工"</formula>
    </cfRule>
    <cfRule type="expression" dxfId="102" priority="568">
      <formula>C16="振替休工"</formula>
    </cfRule>
    <cfRule type="expression" dxfId="101" priority="569">
      <formula>C16="休工"</formula>
    </cfRule>
    <cfRule type="expression" dxfId="100" priority="570">
      <formula>C16="対象外"</formula>
    </cfRule>
  </conditionalFormatting>
  <conditionalFormatting sqref="C19:I19">
    <cfRule type="expression" dxfId="99" priority="561">
      <formula>C19="休日休工"</formula>
    </cfRule>
    <cfRule type="expression" dxfId="98" priority="562">
      <formula>C19="天候休工"</formula>
    </cfRule>
    <cfRule type="expression" dxfId="97" priority="563">
      <formula>C19="振替休工"</formula>
    </cfRule>
    <cfRule type="expression" dxfId="96" priority="564">
      <formula>C19="休工"</formula>
    </cfRule>
    <cfRule type="expression" dxfId="95" priority="565">
      <formula>C19="対象外"</formula>
    </cfRule>
  </conditionalFormatting>
  <conditionalFormatting sqref="C22:I22">
    <cfRule type="expression" dxfId="94" priority="556">
      <formula>C22="休日休工"</formula>
    </cfRule>
    <cfRule type="expression" dxfId="93" priority="557">
      <formula>C22="天候休工"</formula>
    </cfRule>
    <cfRule type="expression" dxfId="92" priority="558">
      <formula>C22="振替休工"</formula>
    </cfRule>
    <cfRule type="expression" dxfId="91" priority="559">
      <formula>C22="休工"</formula>
    </cfRule>
    <cfRule type="expression" dxfId="90" priority="560">
      <formula>C22="対象外"</formula>
    </cfRule>
  </conditionalFormatting>
  <conditionalFormatting sqref="C25:I25">
    <cfRule type="expression" dxfId="89" priority="551">
      <formula>C25="休日休工"</formula>
    </cfRule>
    <cfRule type="expression" dxfId="88" priority="552">
      <formula>C25="天候休工"</formula>
    </cfRule>
    <cfRule type="expression" dxfId="87" priority="553">
      <formula>C25="振替休工"</formula>
    </cfRule>
    <cfRule type="expression" dxfId="86" priority="554">
      <formula>C25="休工"</formula>
    </cfRule>
    <cfRule type="expression" dxfId="85" priority="555">
      <formula>C25="対象外"</formula>
    </cfRule>
  </conditionalFormatting>
  <conditionalFormatting sqref="C28:I28">
    <cfRule type="expression" dxfId="84" priority="546">
      <formula>C28="休日休工"</formula>
    </cfRule>
    <cfRule type="expression" dxfId="83" priority="547">
      <formula>C28="天候休工"</formula>
    </cfRule>
    <cfRule type="expression" dxfId="82" priority="548">
      <formula>C28="振替休工"</formula>
    </cfRule>
    <cfRule type="expression" dxfId="81" priority="549">
      <formula>C28="休工"</formula>
    </cfRule>
    <cfRule type="expression" dxfId="80" priority="550">
      <formula>C28="対象外"</formula>
    </cfRule>
  </conditionalFormatting>
  <conditionalFormatting sqref="C31:I31">
    <cfRule type="expression" dxfId="79" priority="541">
      <formula>C31="休日休工"</formula>
    </cfRule>
    <cfRule type="expression" dxfId="78" priority="542">
      <formula>C31="天候休工"</formula>
    </cfRule>
    <cfRule type="expression" dxfId="77" priority="543">
      <formula>C31="振替休工"</formula>
    </cfRule>
    <cfRule type="expression" dxfId="76" priority="544">
      <formula>C31="休工"</formula>
    </cfRule>
    <cfRule type="expression" dxfId="75" priority="545">
      <formula>C31="対象外"</formula>
    </cfRule>
  </conditionalFormatting>
  <conditionalFormatting sqref="C34:I34">
    <cfRule type="expression" dxfId="74" priority="536">
      <formula>C34="休日休工"</formula>
    </cfRule>
    <cfRule type="expression" dxfId="73" priority="537">
      <formula>C34="天候休工"</formula>
    </cfRule>
    <cfRule type="expression" dxfId="72" priority="538">
      <formula>C34="振替休工"</formula>
    </cfRule>
    <cfRule type="expression" dxfId="71" priority="539">
      <formula>C34="休工"</formula>
    </cfRule>
    <cfRule type="expression" dxfId="70" priority="540">
      <formula>C34="対象外"</formula>
    </cfRule>
  </conditionalFormatting>
  <conditionalFormatting sqref="C37:I37">
    <cfRule type="expression" dxfId="69" priority="531">
      <formula>C37="休日休工"</formula>
    </cfRule>
    <cfRule type="expression" dxfId="68" priority="532">
      <formula>C37="天候休工"</formula>
    </cfRule>
    <cfRule type="expression" dxfId="67" priority="533">
      <formula>C37="振替休工"</formula>
    </cfRule>
    <cfRule type="expression" dxfId="66" priority="534">
      <formula>C37="休工"</formula>
    </cfRule>
    <cfRule type="expression" dxfId="65" priority="535">
      <formula>C37="対象外"</formula>
    </cfRule>
  </conditionalFormatting>
  <conditionalFormatting sqref="C40:I40">
    <cfRule type="expression" dxfId="64" priority="526">
      <formula>C40="休日休工"</formula>
    </cfRule>
    <cfRule type="expression" dxfId="63" priority="527">
      <formula>C40="天候休工"</formula>
    </cfRule>
    <cfRule type="expression" dxfId="62" priority="528">
      <formula>C40="振替休工"</formula>
    </cfRule>
    <cfRule type="expression" dxfId="61" priority="529">
      <formula>C40="休工"</formula>
    </cfRule>
    <cfRule type="expression" dxfId="60" priority="530">
      <formula>C40="対象外"</formula>
    </cfRule>
  </conditionalFormatting>
  <conditionalFormatting sqref="C15:I15">
    <cfRule type="expression" dxfId="59" priority="521">
      <formula>C15="休日休工"</formula>
    </cfRule>
    <cfRule type="expression" dxfId="58" priority="522">
      <formula>C15="天候休工"</formula>
    </cfRule>
    <cfRule type="expression" dxfId="57" priority="523">
      <formula>C15="振替休工"</formula>
    </cfRule>
    <cfRule type="expression" dxfId="56" priority="524">
      <formula>C15="休工"</formula>
    </cfRule>
    <cfRule type="expression" dxfId="55" priority="525">
      <formula>C15="対象外"</formula>
    </cfRule>
  </conditionalFormatting>
  <conditionalFormatting sqref="C18:I18">
    <cfRule type="expression" dxfId="54" priority="516">
      <formula>C18="休日休工"</formula>
    </cfRule>
    <cfRule type="expression" dxfId="53" priority="517">
      <formula>C18="天候休工"</formula>
    </cfRule>
    <cfRule type="expression" dxfId="52" priority="518">
      <formula>C18="振替休工"</formula>
    </cfRule>
    <cfRule type="expression" dxfId="51" priority="519">
      <formula>C18="休工"</formula>
    </cfRule>
    <cfRule type="expression" dxfId="50" priority="520">
      <formula>C18="対象外"</formula>
    </cfRule>
  </conditionalFormatting>
  <conditionalFormatting sqref="C21:I21">
    <cfRule type="expression" dxfId="49" priority="511">
      <formula>C21="休日休工"</formula>
    </cfRule>
    <cfRule type="expression" dxfId="48" priority="512">
      <formula>C21="天候休工"</formula>
    </cfRule>
    <cfRule type="expression" dxfId="47" priority="513">
      <formula>C21="振替休工"</formula>
    </cfRule>
    <cfRule type="expression" dxfId="46" priority="514">
      <formula>C21="休工"</formula>
    </cfRule>
    <cfRule type="expression" dxfId="45" priority="515">
      <formula>C21="対象外"</formula>
    </cfRule>
  </conditionalFormatting>
  <conditionalFormatting sqref="C24:I24">
    <cfRule type="expression" dxfId="44" priority="506">
      <formula>C24="休日休工"</formula>
    </cfRule>
    <cfRule type="expression" dxfId="43" priority="507">
      <formula>C24="天候休工"</formula>
    </cfRule>
    <cfRule type="expression" dxfId="42" priority="508">
      <formula>C24="振替休工"</formula>
    </cfRule>
    <cfRule type="expression" dxfId="41" priority="509">
      <formula>C24="休工"</formula>
    </cfRule>
    <cfRule type="expression" dxfId="40" priority="510">
      <formula>C24="対象外"</formula>
    </cfRule>
  </conditionalFormatting>
  <conditionalFormatting sqref="C27:I27">
    <cfRule type="expression" dxfId="39" priority="501">
      <formula>C27="休日休工"</formula>
    </cfRule>
    <cfRule type="expression" dxfId="38" priority="502">
      <formula>C27="天候休工"</formula>
    </cfRule>
    <cfRule type="expression" dxfId="37" priority="503">
      <formula>C27="振替休工"</formula>
    </cfRule>
    <cfRule type="expression" dxfId="36" priority="504">
      <formula>C27="休工"</formula>
    </cfRule>
    <cfRule type="expression" dxfId="35" priority="505">
      <formula>C27="対象外"</formula>
    </cfRule>
  </conditionalFormatting>
  <conditionalFormatting sqref="C30:I30">
    <cfRule type="expression" dxfId="34" priority="496">
      <formula>C30="休日休工"</formula>
    </cfRule>
    <cfRule type="expression" dxfId="33" priority="497">
      <formula>C30="天候休工"</formula>
    </cfRule>
    <cfRule type="expression" dxfId="32" priority="498">
      <formula>C30="振替休工"</formula>
    </cfRule>
    <cfRule type="expression" dxfId="31" priority="499">
      <formula>C30="休工"</formula>
    </cfRule>
    <cfRule type="expression" dxfId="30" priority="500">
      <formula>C30="対象外"</formula>
    </cfRule>
  </conditionalFormatting>
  <conditionalFormatting sqref="C33:I33">
    <cfRule type="expression" dxfId="29" priority="491">
      <formula>C33="休日休工"</formula>
    </cfRule>
    <cfRule type="expression" dxfId="28" priority="492">
      <formula>C33="天候休工"</formula>
    </cfRule>
    <cfRule type="expression" dxfId="27" priority="493">
      <formula>C33="振替休工"</formula>
    </cfRule>
    <cfRule type="expression" dxfId="26" priority="494">
      <formula>C33="休工"</formula>
    </cfRule>
    <cfRule type="expression" dxfId="25" priority="495">
      <formula>C33="対象外"</formula>
    </cfRule>
  </conditionalFormatting>
  <conditionalFormatting sqref="C36:I36">
    <cfRule type="expression" dxfId="24" priority="486">
      <formula>C36="休日休工"</formula>
    </cfRule>
    <cfRule type="expression" dxfId="23" priority="487">
      <formula>C36="天候休工"</formula>
    </cfRule>
    <cfRule type="expression" dxfId="22" priority="488">
      <formula>C36="振替休工"</formula>
    </cfRule>
    <cfRule type="expression" dxfId="21" priority="489">
      <formula>C36="休工"</formula>
    </cfRule>
    <cfRule type="expression" dxfId="20" priority="490">
      <formula>C36="対象外"</formula>
    </cfRule>
  </conditionalFormatting>
  <conditionalFormatting sqref="C39:I39">
    <cfRule type="expression" dxfId="19" priority="481">
      <formula>C39="休日休工"</formula>
    </cfRule>
    <cfRule type="expression" dxfId="18" priority="482">
      <formula>C39="天候休工"</formula>
    </cfRule>
    <cfRule type="expression" dxfId="17" priority="483">
      <formula>C39="振替休工"</formula>
    </cfRule>
    <cfRule type="expression" dxfId="16" priority="484">
      <formula>C39="休工"</formula>
    </cfRule>
    <cfRule type="expression" dxfId="15" priority="485">
      <formula>C39="対象外"</formula>
    </cfRule>
  </conditionalFormatting>
  <conditionalFormatting sqref="C41:I41">
    <cfRule type="expression" dxfId="14" priority="476">
      <formula>C41="休日休工"</formula>
    </cfRule>
    <cfRule type="expression" dxfId="13" priority="477">
      <formula>C41="天候休工"</formula>
    </cfRule>
    <cfRule type="expression" dxfId="12" priority="478">
      <formula>C41="振替休工"</formula>
    </cfRule>
    <cfRule type="expression" dxfId="11" priority="479">
      <formula>C41="休工"</formula>
    </cfRule>
    <cfRule type="expression" dxfId="10" priority="480">
      <formula>C41="対象外"</formula>
    </cfRule>
  </conditionalFormatting>
  <conditionalFormatting sqref="C43:I43">
    <cfRule type="expression" dxfId="9" priority="466">
      <formula>C43="休日休工"</formula>
    </cfRule>
    <cfRule type="expression" dxfId="8" priority="467">
      <formula>C43="天候休工"</formula>
    </cfRule>
    <cfRule type="expression" dxfId="7" priority="468">
      <formula>C43="振替休工"</formula>
    </cfRule>
    <cfRule type="expression" dxfId="6" priority="469">
      <formula>C43="休工"</formula>
    </cfRule>
    <cfRule type="expression" dxfId="5" priority="470">
      <formula>C43="対象外"</formula>
    </cfRule>
  </conditionalFormatting>
  <conditionalFormatting sqref="C42:I42">
    <cfRule type="expression" dxfId="4" priority="421">
      <formula>C42="休日休工"</formula>
    </cfRule>
    <cfRule type="expression" dxfId="3" priority="422">
      <formula>C42="天候休工"</formula>
    </cfRule>
    <cfRule type="expression" dxfId="2" priority="423">
      <formula>C42="振替休工"</formula>
    </cfRule>
    <cfRule type="expression" dxfId="1" priority="424">
      <formula>C42="休工"</formula>
    </cfRule>
    <cfRule type="expression" dxfId="0" priority="425">
      <formula>C42="対象外"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04583F-5C39-479E-A076-5F711D900839}">
          <x14:formula1>
            <xm:f>リスト!$A$2:$A$6</xm:f>
          </x14:formula1>
          <xm:sqref>C12:I12 C33:I33 C30:I30 C27:I27 C24:I24 C21:I21 C18:I18 C36:I36 C15:I15 C39:I39 C42:I42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A9EF-4371-4693-B760-4BC517CAB4B3}">
  <dimension ref="A1:A6"/>
  <sheetViews>
    <sheetView workbookViewId="0">
      <selection activeCell="B2" sqref="B2"/>
    </sheetView>
  </sheetViews>
  <sheetFormatPr defaultRowHeight="12.75" x14ac:dyDescent="0.7"/>
  <cols>
    <col min="1" max="1" width="9" style="1"/>
    <col min="2" max="2" width="18.625" style="1" customWidth="1"/>
    <col min="3" max="16384" width="9" style="1"/>
  </cols>
  <sheetData>
    <row r="1" spans="1:1" x14ac:dyDescent="0.7">
      <c r="A1" s="1" t="s">
        <v>15</v>
      </c>
    </row>
    <row r="2" spans="1:1" x14ac:dyDescent="0.7">
      <c r="A2" s="2" t="s">
        <v>9</v>
      </c>
    </row>
    <row r="3" spans="1:1" x14ac:dyDescent="0.7">
      <c r="A3" s="3" t="s">
        <v>14</v>
      </c>
    </row>
    <row r="4" spans="1:1" x14ac:dyDescent="0.7">
      <c r="A4" s="5" t="s">
        <v>12</v>
      </c>
    </row>
    <row r="5" spans="1:1" x14ac:dyDescent="0.7">
      <c r="A5" s="13" t="s">
        <v>31</v>
      </c>
    </row>
    <row r="6" spans="1:1" x14ac:dyDescent="0.7">
      <c r="A6" s="4" t="s">
        <v>16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完全週休2日</vt:lpstr>
      <vt:lpstr>週休2日</vt:lpstr>
      <vt:lpstr>（記載例）完全週休2日</vt:lpstr>
      <vt:lpstr>（記載例）週休2日</vt:lpstr>
      <vt:lpstr>リスト</vt:lpstr>
      <vt:lpstr>'（記載例）完全週休2日'!Print_Area</vt:lpstr>
      <vt:lpstr>'（記載例）週休2日'!Print_Area</vt:lpstr>
      <vt:lpstr>完全週休2日!Print_Area</vt:lpstr>
      <vt:lpstr>週休2日!Print_Area</vt:lpstr>
      <vt:lpstr>'（記載例）週休2日'!Print_Titles</vt:lpstr>
      <vt:lpstr>週休2日!Print_Titles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2023-02-16T23:56:02Z</dcterms:created>
  <dcterms:modified xsi:type="dcterms:W3CDTF">2024-03-14T01:30:38Z</dcterms:modified>
</cp:coreProperties>
</file>